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商事主体统计" sheetId="1" r:id="rId1"/>
    <sheet name="Sheet1" sheetId="2" r:id="rId2"/>
  </sheets>
  <definedNames>
    <definedName name="_xlnm.Print_Area" localSheetId="0">'商事主体统计'!$B$1:$N$33</definedName>
    <definedName name="_xlnm.Print_Titles" localSheetId="0">'商事主体统计'!$3:$4</definedName>
  </definedNames>
  <calcPr fullCalcOnLoad="1"/>
</workbook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<sst xmlns="http://schemas.openxmlformats.org/spreadsheetml/2006/main" count="103" uniqueCount="71">
  <si>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</si>
  <si>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</si>
  <si>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</si>
  <si>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</si>
  <si>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</si>
  <si>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</si>
  <si>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</si>
  <si>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6月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</si>
  <si>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</si>
  <si>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</si>
  <si>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</si>
  <si>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</si>
  <si>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</si>
  <si>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</si>
  <si>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</si>
  <si>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4269</t>
  </si>
  <si>
    <t>商事主体总数</t>
  </si>
  <si>
    <t>户</t>
  </si>
  <si>
    <t>4272</t>
  </si>
  <si>
    <t>（一）企业总数</t>
  </si>
  <si>
    <t>4b6cd9da-91bf-42cc-91eb-96dccb1e9443</t>
  </si>
  <si>
    <t xml:space="preserve">       其中：法人企业</t>
  </si>
  <si>
    <t>4273</t>
  </si>
  <si>
    <t xml:space="preserve">    1、内资企业（含私营）</t>
  </si>
  <si>
    <t>debc7799-e7d1-429d-bed3-2df4343a1b65</t>
  </si>
  <si>
    <t xml:space="preserve">       户数</t>
  </si>
  <si>
    <t>b5324a78-cbab-499f-aa8d-cc3fef92bbae</t>
  </si>
  <si>
    <t xml:space="preserve">       其中:法人企业</t>
  </si>
  <si>
    <t>5d59d6c0-a9ae-4792-806c-ca305f91b082</t>
  </si>
  <si>
    <t xml:space="preserve">       注册资本</t>
  </si>
  <si>
    <t>万元</t>
  </si>
  <si>
    <t>d1ce3d16-c97c-412c-b4f2-daac2dde77d5</t>
  </si>
  <si>
    <t xml:space="preserve">       其中：私营企业</t>
  </si>
  <si>
    <t>03d5f894-f335-469c-82b4-1acf1c7359bd</t>
  </si>
  <si>
    <t xml:space="preserve">       私营法人企业</t>
  </si>
  <si>
    <t>ca2b0e5d-49ea-4ca6-814a-3cc8ef447580</t>
  </si>
  <si>
    <t>18fda0e0-3150-421f-8b57-18c5711ce764</t>
  </si>
  <si>
    <t xml:space="preserve">       注销企业户数</t>
  </si>
  <si>
    <t>ed4bcb51-8ba3-4dc6-82b1-4b160e9dcefb</t>
  </si>
  <si>
    <t xml:space="preserve">       吊销企业户数</t>
  </si>
  <si>
    <t>4274</t>
  </si>
  <si>
    <t xml:space="preserve">    2、外资企业</t>
  </si>
  <si>
    <t>e42c6b79-b89d-41d0-8b60-41796ab41aea</t>
  </si>
  <si>
    <t>f9254cd7-a1bf-425f-bb47-fabd07b81064</t>
  </si>
  <si>
    <t xml:space="preserve">       其中：1.法人企业</t>
  </si>
  <si>
    <t>83fe3e65-64b2-454b-9ff3-68bc97c086e6</t>
  </si>
  <si>
    <t xml:space="preserve">       2.分支机构</t>
  </si>
  <si>
    <t>2bd30c54-b914-48da-a661-d232d76f3053</t>
  </si>
  <si>
    <t xml:space="preserve">       投资总额</t>
  </si>
  <si>
    <t>万美元</t>
  </si>
  <si>
    <t>2af23c7c-f9d0-43e0-aac5-23b0039c1154</t>
  </si>
  <si>
    <t>65f7b0ba-9890-46de-80de-f18edad9ce87</t>
  </si>
  <si>
    <t xml:space="preserve">       其中:外方认缴</t>
  </si>
  <si>
    <t>e100a915-23d6-44e2-8683-9ad4f9a0a471</t>
  </si>
  <si>
    <t>c98a1107-c9e6-4aea-9c43-e55b1dc58dba</t>
  </si>
  <si>
    <t>4275</t>
  </si>
  <si>
    <t>（二）个体工商户总数</t>
  </si>
  <si>
    <t>2a3993e4-1978-4ade-961d-e4af325aea8a</t>
  </si>
  <si>
    <t>a1bff8eb-ddae-4132-bb09-89f834b7e37b</t>
  </si>
  <si>
    <t xml:space="preserve">       资金数额</t>
  </si>
  <si>
    <t>33dafd2e-a984-4016-b5dc-f86a15087ace</t>
  </si>
  <si>
    <t xml:space="preserve">       注销户数</t>
  </si>
  <si>
    <t>3b33f8c0-2cc0-461a-bdaf-b7a7e84e57d7</t>
  </si>
  <si>
    <t xml:space="preserve">       吊销数</t>
  </si>
  <si>
    <t>4270</t>
  </si>
  <si>
    <t>常驻代表机构</t>
  </si>
  <si>
    <t>4271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</si>
  <si>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</si>
  <si>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</si>
  <si>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</si>
  <si>
    <t>商事主体登记情况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</si>
</sst>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  <numFmt numFmtId="186" formatCode="0.000_ ;[Red]\-0.0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0"/>
      <color indexed="18"/>
      <name val="宋体"/>
      <family val="0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62"/>
      <name val="黑体"/>
      <family val="3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183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4" fillId="33" borderId="0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horizontal="right" vertical="center"/>
      <protection/>
    </xf>
    <xf numFmtId="182" fontId="15" fillId="33" borderId="0" xfId="0" applyNumberFormat="1" applyFont="1" applyFill="1" applyBorder="1" applyAlignment="1" applyProtection="1">
      <alignment vertical="center"/>
      <protection/>
    </xf>
    <xf numFmtId="180" fontId="3" fillId="34" borderId="1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84" fontId="17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83" fontId="11" fillId="0" borderId="0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57" fontId="15" fillId="0" borderId="1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185" fontId="1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/>
      <protection/>
    </xf>
    <xf numFmtId="180" fontId="8" fillId="0" borderId="11" xfId="0" applyNumberFormat="1" applyFont="1" applyFill="1" applyBorder="1" applyAlignment="1" applyProtection="1">
      <alignment/>
      <protection/>
    </xf>
    <xf numFmtId="184" fontId="17" fillId="0" borderId="10" xfId="0" applyNumberFormat="1" applyFont="1" applyFill="1" applyBorder="1" applyAlignment="1" applyProtection="1">
      <alignment horizontal="center" vertical="center"/>
      <protection locked="0"/>
    </xf>
    <xf numFmtId="180" fontId="14" fillId="33" borderId="0" xfId="0" applyNumberFormat="1" applyFont="1" applyFill="1" applyBorder="1" applyAlignment="1" applyProtection="1">
      <alignment horizontal="center"/>
      <protection/>
    </xf>
    <xf numFmtId="180" fontId="3" fillId="34" borderId="12" xfId="0" applyNumberFormat="1" applyFont="1" applyFill="1" applyBorder="1" applyAlignment="1" applyProtection="1">
      <alignment horizontal="center" vertical="center"/>
      <protection/>
    </xf>
    <xf numFmtId="180" fontId="3" fillId="34" borderId="13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="80" zoomScaleNormal="80" zoomScalePageLayoutView="0" workbookViewId="0" topLeftCell="B1">
      <selection activeCell="H24" sqref="H24"/>
    </sheetView>
  </sheetViews>
  <sheetFormatPr defaultColWidth="9.140625" defaultRowHeight="14.25" customHeight="1"/>
  <cols>
    <col min="1" max="1" width="0" style="1" hidden="1" customWidth="1"/>
    <col min="2" max="2" width="30.140625" style="1" customWidth="1"/>
    <col min="3" max="3" width="8.421875" style="2" customWidth="1"/>
    <col min="4" max="4" width="9.8515625" style="1" customWidth="1"/>
    <col min="5" max="5" width="0" style="1" hidden="1" customWidth="1"/>
    <col min="6" max="6" width="10.7109375" style="1" customWidth="1"/>
    <col min="7" max="7" width="10.28125" style="1" bestFit="1" customWidth="1"/>
    <col min="8" max="8" width="11.00390625" style="3" customWidth="1"/>
    <col min="9" max="9" width="18.421875" style="3" customWidth="1"/>
    <col min="10" max="10" width="19.421875" style="3" customWidth="1"/>
    <col min="11" max="11" width="11.00390625" style="1" customWidth="1"/>
    <col min="12" max="12" width="10.7109375" style="1" customWidth="1"/>
    <col min="13" max="13" width="17.421875" style="1" customWidth="1"/>
    <col min="14" max="14" width="19.421875" style="4" customWidth="1"/>
    <col min="15" max="16384" width="9.00390625" style="1" customWidth="1"/>
  </cols>
  <sheetData>
    <row r="1" spans="2:14" ht="25.5" customHeight="1">
      <c r="B1" s="31" t="s">
        <v>69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42522</v>
      </c>
    </row>
    <row r="3" spans="1:14" s="5" customFormat="1" ht="12" customHeight="1">
      <c r="A3" s="32" t="s">
        <v>1</v>
      </c>
      <c r="B3" s="34" t="s">
        <v>2</v>
      </c>
      <c r="C3" s="34" t="s">
        <v>3</v>
      </c>
      <c r="D3" s="36" t="s">
        <v>4</v>
      </c>
      <c r="E3" s="37"/>
      <c r="F3" s="38"/>
      <c r="G3" s="36" t="s">
        <v>5</v>
      </c>
      <c r="H3" s="38"/>
      <c r="I3" s="19"/>
      <c r="J3" s="19"/>
      <c r="K3" s="36" t="s">
        <v>6</v>
      </c>
      <c r="L3" s="37"/>
      <c r="M3" s="37"/>
      <c r="N3" s="38"/>
    </row>
    <row r="4" spans="1:14" s="5" customFormat="1" ht="28.5" customHeight="1">
      <c r="A4" s="33"/>
      <c r="B4" s="35"/>
      <c r="C4" s="35"/>
      <c r="D4" s="20" t="s">
        <v>7</v>
      </c>
      <c r="E4" s="20"/>
      <c r="F4" s="21" t="s">
        <v>8</v>
      </c>
      <c r="G4" s="20" t="s">
        <v>7</v>
      </c>
      <c r="H4" s="21" t="s">
        <v>8</v>
      </c>
      <c r="I4" s="19" t="s">
        <v>9</v>
      </c>
      <c r="J4" s="19" t="s">
        <v>10</v>
      </c>
      <c r="K4" s="20" t="s">
        <v>11</v>
      </c>
      <c r="L4" s="20" t="s">
        <v>12</v>
      </c>
      <c r="M4" s="20" t="s">
        <v>13</v>
      </c>
      <c r="N4" s="22" t="s">
        <v>14</v>
      </c>
    </row>
    <row r="5" spans="1:14" s="5" customFormat="1" ht="28.5" customHeight="1">
      <c r="A5" s="10" t="s">
        <v>1</v>
      </c>
      <c r="B5" s="23" t="s">
        <v>70</v>
      </c>
      <c r="C5" s="20"/>
      <c r="D5" s="20"/>
      <c r="E5" s="20"/>
      <c r="F5" s="21"/>
      <c r="G5" s="20"/>
      <c r="H5" s="21"/>
      <c r="I5" s="20"/>
      <c r="J5" s="20"/>
      <c r="K5" s="20"/>
      <c r="L5" s="20"/>
      <c r="M5" s="20"/>
      <c r="N5" s="22"/>
    </row>
    <row r="6" spans="1:23" s="5" customFormat="1" ht="28.5" customHeight="1">
      <c r="A6" s="10" t="s">
        <v>15</v>
      </c>
      <c r="B6" s="24" t="s">
        <v>16</v>
      </c>
      <c r="C6" s="20" t="s">
        <v>17</v>
      </c>
      <c r="D6" s="25">
        <f>D7+D28</f>
        <v>57266</v>
      </c>
      <c r="E6" s="25">
        <v>280836</v>
      </c>
      <c r="F6" s="25">
        <f>F7+F28</f>
        <v>280836</v>
      </c>
      <c r="G6" s="25">
        <f>G7+G28</f>
        <v>36381</v>
      </c>
      <c r="H6" s="25">
        <f>H7+H28</f>
        <v>221292</v>
      </c>
      <c r="I6" s="25">
        <f>F6-H6</f>
        <v>59544</v>
      </c>
      <c r="J6" s="26">
        <f>IF(ISERROR(I6/H6),"",I6/H6)</f>
        <v>0.26907434520904505</v>
      </c>
      <c r="K6" s="25">
        <f>K7+K28</f>
        <v>2405409</v>
      </c>
      <c r="L6" s="25">
        <f>L7+L28</f>
        <v>1919558</v>
      </c>
      <c r="M6" s="25">
        <f>K6-L6</f>
        <v>485851</v>
      </c>
      <c r="N6" s="26">
        <f>IF(ISERROR(M6/L6),"",M6/L6)</f>
        <v>0.253105662866139</v>
      </c>
      <c r="O6" s="11"/>
      <c r="P6" s="11"/>
      <c r="Q6" s="11"/>
      <c r="R6" s="11"/>
      <c r="S6" s="11"/>
      <c r="T6" s="11"/>
      <c r="U6" s="11"/>
      <c r="V6" s="11"/>
      <c r="W6" s="11"/>
    </row>
    <row r="7" spans="1:14" ht="15.75" customHeight="1">
      <c r="A7" s="10" t="s">
        <v>18</v>
      </c>
      <c r="B7" s="27" t="s">
        <v>19</v>
      </c>
      <c r="C7" s="20" t="s">
        <v>17</v>
      </c>
      <c r="D7" s="25">
        <f>D10+D19</f>
        <v>38576</v>
      </c>
      <c r="E7" s="25">
        <v>198961</v>
      </c>
      <c r="F7" s="25">
        <f>F10+F19</f>
        <v>198961</v>
      </c>
      <c r="G7" s="25">
        <f>G10+G19</f>
        <v>23366</v>
      </c>
      <c r="H7" s="25">
        <f>H10+H19</f>
        <v>142143</v>
      </c>
      <c r="I7" s="25">
        <f>F7-H7</f>
        <v>56818</v>
      </c>
      <c r="J7" s="26">
        <f>IF(ISERROR(I7/H7),"",I7/H7)</f>
        <v>0.3997242213826921</v>
      </c>
      <c r="K7" s="25">
        <f>K10+K19</f>
        <v>1325107</v>
      </c>
      <c r="L7" s="25">
        <f>L10+L19</f>
        <v>976691</v>
      </c>
      <c r="M7" s="25">
        <f>K7-L7</f>
        <v>348416</v>
      </c>
      <c r="N7" s="26">
        <f>IF(ISERROR(M7/L7),"",M7/L7)</f>
        <v>0.35673104390231913</v>
      </c>
    </row>
    <row r="8" spans="1:14" ht="15.75" customHeight="1">
      <c r="A8" s="10" t="s">
        <v>20</v>
      </c>
      <c r="B8" s="28" t="s">
        <v>21</v>
      </c>
      <c r="C8" s="20" t="s">
        <v>17</v>
      </c>
      <c r="D8" s="25">
        <v>37277</v>
      </c>
      <c r="E8" s="25">
        <v>192518</v>
      </c>
      <c r="F8" s="25">
        <v>192518</v>
      </c>
      <c r="G8" s="25">
        <v>22588</v>
      </c>
      <c r="H8" s="25">
        <v>137298</v>
      </c>
      <c r="I8" s="25">
        <f>F8-H8</f>
        <v>55220</v>
      </c>
      <c r="J8" s="26">
        <f>IF(ISERROR(I8/H8),"",I8/H8)</f>
        <v>0.4021908549286953</v>
      </c>
      <c r="K8" s="25">
        <v>1255608</v>
      </c>
      <c r="L8" s="25">
        <v>916507</v>
      </c>
      <c r="M8" s="25">
        <f>K8-L8</f>
        <v>339101</v>
      </c>
      <c r="N8" s="26">
        <f>IF(ISERROR(M8/L8),"",M8/L8)</f>
        <v>0.3699928096566638</v>
      </c>
    </row>
    <row r="9" spans="1:14" ht="15.75" customHeight="1">
      <c r="A9" s="10" t="s">
        <v>22</v>
      </c>
      <c r="B9" s="29" t="s">
        <v>23</v>
      </c>
      <c r="C9" s="20"/>
      <c r="D9" s="20"/>
      <c r="E9" s="20"/>
      <c r="F9" s="21"/>
      <c r="G9" s="20"/>
      <c r="H9" s="21"/>
      <c r="I9" s="20"/>
      <c r="J9" s="20"/>
      <c r="K9" s="20"/>
      <c r="L9" s="20"/>
      <c r="M9" s="20"/>
      <c r="N9" s="22"/>
    </row>
    <row r="10" spans="1:14" ht="15.75" customHeight="1">
      <c r="A10" s="10" t="s">
        <v>24</v>
      </c>
      <c r="B10" s="28" t="s">
        <v>25</v>
      </c>
      <c r="C10" s="20" t="s">
        <v>17</v>
      </c>
      <c r="D10" s="30">
        <v>38072</v>
      </c>
      <c r="E10" s="30">
        <v>196319</v>
      </c>
      <c r="F10" s="30">
        <v>196319</v>
      </c>
      <c r="G10" s="25">
        <v>23085</v>
      </c>
      <c r="H10" s="25">
        <v>140401</v>
      </c>
      <c r="I10" s="25">
        <f aca="true" t="shared" si="0" ref="I10:I17">F10-H10</f>
        <v>55918</v>
      </c>
      <c r="J10" s="26">
        <f aca="true" t="shared" si="1" ref="J10:J17">IF(ISERROR(I10/H10),"",I10/H10)</f>
        <v>0.3982735165703948</v>
      </c>
      <c r="K10" s="30">
        <v>1285387</v>
      </c>
      <c r="L10" s="25">
        <v>941204</v>
      </c>
      <c r="M10" s="25">
        <f aca="true" t="shared" si="2" ref="M10:M17">K10-L10</f>
        <v>344183</v>
      </c>
      <c r="N10" s="26">
        <f aca="true" t="shared" si="3" ref="N10:N17">IF(ISERROR(M10/L10),"",M10/L10)</f>
        <v>0.3656837412505684</v>
      </c>
    </row>
    <row r="11" spans="1:14" ht="15.75" customHeight="1">
      <c r="A11" s="10" t="s">
        <v>26</v>
      </c>
      <c r="B11" s="28" t="s">
        <v>27</v>
      </c>
      <c r="C11" s="20" t="s">
        <v>17</v>
      </c>
      <c r="D11" s="30">
        <v>36873</v>
      </c>
      <c r="E11" s="30">
        <v>190355</v>
      </c>
      <c r="F11" s="30">
        <v>190355</v>
      </c>
      <c r="G11" s="25">
        <v>22367</v>
      </c>
      <c r="H11" s="25">
        <v>135974</v>
      </c>
      <c r="I11" s="25">
        <f t="shared" si="0"/>
        <v>54381</v>
      </c>
      <c r="J11" s="26">
        <f t="shared" si="1"/>
        <v>0.3999367526144704</v>
      </c>
      <c r="K11" s="30">
        <v>1225297</v>
      </c>
      <c r="L11" s="25">
        <v>889911</v>
      </c>
      <c r="M11" s="25">
        <f t="shared" si="2"/>
        <v>335386</v>
      </c>
      <c r="N11" s="26">
        <f t="shared" si="3"/>
        <v>0.37687588983617465</v>
      </c>
    </row>
    <row r="12" spans="1:14" ht="15.75" customHeight="1">
      <c r="A12" s="10" t="s">
        <v>28</v>
      </c>
      <c r="B12" s="28" t="s">
        <v>29</v>
      </c>
      <c r="C12" s="20" t="s">
        <v>30</v>
      </c>
      <c r="D12" s="30">
        <v>28630757</v>
      </c>
      <c r="E12" s="30">
        <v>218502803</v>
      </c>
      <c r="F12" s="30">
        <v>218502803</v>
      </c>
      <c r="G12" s="25">
        <v>17074125</v>
      </c>
      <c r="H12" s="25">
        <v>111401746</v>
      </c>
      <c r="I12" s="25">
        <f t="shared" si="0"/>
        <v>107101057</v>
      </c>
      <c r="J12" s="26">
        <f t="shared" si="1"/>
        <v>0.9613947792164765</v>
      </c>
      <c r="K12" s="30">
        <v>1114820628</v>
      </c>
      <c r="L12" s="25">
        <v>628615727</v>
      </c>
      <c r="M12" s="25">
        <f t="shared" si="2"/>
        <v>486204901</v>
      </c>
      <c r="N12" s="26">
        <f t="shared" si="3"/>
        <v>0.7734532881007605</v>
      </c>
    </row>
    <row r="13" spans="1:14" ht="15.75" customHeight="1">
      <c r="A13" s="10" t="s">
        <v>31</v>
      </c>
      <c r="B13" s="28" t="s">
        <v>32</v>
      </c>
      <c r="C13" s="20" t="s">
        <v>17</v>
      </c>
      <c r="D13" s="30">
        <v>37893</v>
      </c>
      <c r="E13" s="30">
        <v>195917</v>
      </c>
      <c r="F13" s="30">
        <v>195917</v>
      </c>
      <c r="G13" s="25">
        <v>23080</v>
      </c>
      <c r="H13" s="25">
        <v>140369</v>
      </c>
      <c r="I13" s="25">
        <f t="shared" si="0"/>
        <v>55548</v>
      </c>
      <c r="J13" s="26">
        <f t="shared" si="1"/>
        <v>0.39572840157014727</v>
      </c>
      <c r="K13" s="30">
        <v>1277310</v>
      </c>
      <c r="L13" s="25">
        <v>933158</v>
      </c>
      <c r="M13" s="25">
        <f t="shared" si="2"/>
        <v>344152</v>
      </c>
      <c r="N13" s="26">
        <f t="shared" si="3"/>
        <v>0.3688035680988643</v>
      </c>
    </row>
    <row r="14" spans="1:14" ht="15.75" customHeight="1">
      <c r="A14" s="10" t="s">
        <v>33</v>
      </c>
      <c r="B14" s="28" t="s">
        <v>34</v>
      </c>
      <c r="C14" s="20" t="s">
        <v>17</v>
      </c>
      <c r="D14" s="30">
        <v>36699</v>
      </c>
      <c r="E14" s="30">
        <v>189978</v>
      </c>
      <c r="F14" s="30">
        <v>189978</v>
      </c>
      <c r="G14" s="25">
        <v>22367</v>
      </c>
      <c r="H14" s="25">
        <v>135967</v>
      </c>
      <c r="I14" s="25">
        <f t="shared" si="0"/>
        <v>54011</v>
      </c>
      <c r="J14" s="26">
        <f t="shared" si="1"/>
        <v>0.39723609405223326</v>
      </c>
      <c r="K14" s="30">
        <v>1221501</v>
      </c>
      <c r="L14" s="25">
        <v>886345</v>
      </c>
      <c r="M14" s="25">
        <f t="shared" si="2"/>
        <v>335156</v>
      </c>
      <c r="N14" s="26">
        <f t="shared" si="3"/>
        <v>0.37813266843046445</v>
      </c>
    </row>
    <row r="15" spans="1:14" ht="15.75" customHeight="1">
      <c r="A15" s="10" t="s">
        <v>35</v>
      </c>
      <c r="B15" s="28" t="s">
        <v>29</v>
      </c>
      <c r="C15" s="20" t="s">
        <v>30</v>
      </c>
      <c r="D15" s="30">
        <v>28588312</v>
      </c>
      <c r="E15" s="30">
        <v>218413385</v>
      </c>
      <c r="F15" s="30">
        <v>218413385</v>
      </c>
      <c r="G15" s="25">
        <v>17074125</v>
      </c>
      <c r="H15" s="25">
        <v>111297416</v>
      </c>
      <c r="I15" s="25">
        <f t="shared" si="0"/>
        <v>107115969</v>
      </c>
      <c r="J15" s="26">
        <f t="shared" si="1"/>
        <v>0.9624299723184948</v>
      </c>
      <c r="K15" s="30">
        <v>1103391745</v>
      </c>
      <c r="L15" s="25">
        <v>618030378</v>
      </c>
      <c r="M15" s="25">
        <f t="shared" si="2"/>
        <v>485361367</v>
      </c>
      <c r="N15" s="26">
        <f t="shared" si="3"/>
        <v>0.7853357768119288</v>
      </c>
    </row>
    <row r="16" spans="1:14" ht="15.75" customHeight="1">
      <c r="A16" s="10" t="s">
        <v>36</v>
      </c>
      <c r="B16" s="28" t="s">
        <v>37</v>
      </c>
      <c r="C16" s="20" t="s">
        <v>17</v>
      </c>
      <c r="D16" s="30">
        <v>1315</v>
      </c>
      <c r="E16" s="30">
        <v>7218</v>
      </c>
      <c r="F16" s="30">
        <v>7218</v>
      </c>
      <c r="G16" s="25">
        <v>710</v>
      </c>
      <c r="H16" s="25">
        <v>3953</v>
      </c>
      <c r="I16" s="25">
        <f t="shared" si="0"/>
        <v>3265</v>
      </c>
      <c r="J16" s="26">
        <f t="shared" si="1"/>
        <v>0.825954970908171</v>
      </c>
      <c r="K16" s="30">
        <v>76114</v>
      </c>
      <c r="L16" s="25">
        <v>62789</v>
      </c>
      <c r="M16" s="25">
        <f t="shared" si="2"/>
        <v>13325</v>
      </c>
      <c r="N16" s="26">
        <f t="shared" si="3"/>
        <v>0.2122187007278345</v>
      </c>
    </row>
    <row r="17" spans="1:14" ht="15.75" customHeight="1">
      <c r="A17" s="10" t="s">
        <v>38</v>
      </c>
      <c r="B17" s="28" t="s">
        <v>39</v>
      </c>
      <c r="C17" s="20" t="s">
        <v>17</v>
      </c>
      <c r="D17" s="30">
        <v>78</v>
      </c>
      <c r="E17" s="30">
        <v>236</v>
      </c>
      <c r="F17" s="30">
        <v>236</v>
      </c>
      <c r="G17" s="25">
        <v>60</v>
      </c>
      <c r="H17" s="25">
        <v>237</v>
      </c>
      <c r="I17" s="25">
        <f t="shared" si="0"/>
        <v>-1</v>
      </c>
      <c r="J17" s="26">
        <f t="shared" si="1"/>
        <v>-0.004219409282700422</v>
      </c>
      <c r="K17" s="30">
        <v>178429</v>
      </c>
      <c r="L17" s="25">
        <v>179441</v>
      </c>
      <c r="M17" s="25">
        <f t="shared" si="2"/>
        <v>-1012</v>
      </c>
      <c r="N17" s="26">
        <f t="shared" si="3"/>
        <v>-0.005639736737980729</v>
      </c>
    </row>
    <row r="18" spans="1:14" ht="15.75" customHeight="1">
      <c r="A18" s="10" t="s">
        <v>40</v>
      </c>
      <c r="B18" s="29" t="s">
        <v>41</v>
      </c>
      <c r="C18" s="20"/>
      <c r="D18" s="20"/>
      <c r="E18" s="20"/>
      <c r="F18" s="21"/>
      <c r="G18" s="20"/>
      <c r="H18" s="21"/>
      <c r="I18" s="20"/>
      <c r="J18" s="20"/>
      <c r="K18" s="20"/>
      <c r="L18" s="20"/>
      <c r="M18" s="20"/>
      <c r="N18" s="22"/>
    </row>
    <row r="19" spans="1:14" ht="15.75" customHeight="1">
      <c r="A19" s="10" t="s">
        <v>42</v>
      </c>
      <c r="B19" s="28" t="s">
        <v>25</v>
      </c>
      <c r="C19" s="20" t="s">
        <v>17</v>
      </c>
      <c r="D19" s="30">
        <v>504</v>
      </c>
      <c r="E19" s="30">
        <v>2642</v>
      </c>
      <c r="F19" s="30">
        <v>2642</v>
      </c>
      <c r="G19" s="25">
        <v>281</v>
      </c>
      <c r="H19" s="25">
        <v>1742</v>
      </c>
      <c r="I19" s="25">
        <f aca="true" t="shared" si="4" ref="I19:I26">F19-H19</f>
        <v>900</v>
      </c>
      <c r="J19" s="26">
        <f aca="true" t="shared" si="5" ref="J19:J26">IF(ISERROR(I19/H19),"",I19/H19)</f>
        <v>0.5166475315729047</v>
      </c>
      <c r="K19" s="30">
        <v>39720</v>
      </c>
      <c r="L19" s="25">
        <v>35487</v>
      </c>
      <c r="M19" s="25">
        <f aca="true" t="shared" si="6" ref="M19:M26">K19-L19</f>
        <v>4233</v>
      </c>
      <c r="N19" s="26">
        <f aca="true" t="shared" si="7" ref="N19:N26">IF(ISERROR(M19/L19),"",M19/L19)</f>
        <v>0.11928311776143377</v>
      </c>
    </row>
    <row r="20" spans="1:14" ht="15.75" customHeight="1">
      <c r="A20" s="10" t="s">
        <v>43</v>
      </c>
      <c r="B20" s="28" t="s">
        <v>44</v>
      </c>
      <c r="C20" s="20" t="s">
        <v>17</v>
      </c>
      <c r="D20" s="30">
        <v>404</v>
      </c>
      <c r="E20" s="30">
        <v>2163</v>
      </c>
      <c r="F20" s="30">
        <v>2163</v>
      </c>
      <c r="G20" s="25">
        <v>221</v>
      </c>
      <c r="H20" s="25">
        <v>1324</v>
      </c>
      <c r="I20" s="25">
        <f t="shared" si="4"/>
        <v>839</v>
      </c>
      <c r="J20" s="26">
        <f t="shared" si="5"/>
        <v>0.6336858006042296</v>
      </c>
      <c r="K20" s="30">
        <v>30311</v>
      </c>
      <c r="L20" s="25">
        <v>26596</v>
      </c>
      <c r="M20" s="25">
        <f t="shared" si="6"/>
        <v>3715</v>
      </c>
      <c r="N20" s="26">
        <f t="shared" si="7"/>
        <v>0.13968265904647315</v>
      </c>
    </row>
    <row r="21" spans="1:14" ht="15.75" customHeight="1">
      <c r="A21" s="10" t="s">
        <v>45</v>
      </c>
      <c r="B21" s="28" t="s">
        <v>46</v>
      </c>
      <c r="C21" s="20" t="s">
        <v>17</v>
      </c>
      <c r="D21" s="30">
        <v>100</v>
      </c>
      <c r="E21" s="30">
        <v>479</v>
      </c>
      <c r="F21" s="30">
        <v>479</v>
      </c>
      <c r="G21" s="25">
        <v>60</v>
      </c>
      <c r="H21" s="25">
        <v>418</v>
      </c>
      <c r="I21" s="25">
        <f t="shared" si="4"/>
        <v>61</v>
      </c>
      <c r="J21" s="26">
        <f t="shared" si="5"/>
        <v>0.145933014354067</v>
      </c>
      <c r="K21" s="30">
        <v>9409</v>
      </c>
      <c r="L21" s="25">
        <v>8891</v>
      </c>
      <c r="M21" s="25">
        <f t="shared" si="6"/>
        <v>518</v>
      </c>
      <c r="N21" s="26">
        <f t="shared" si="7"/>
        <v>0.058261162973793724</v>
      </c>
    </row>
    <row r="22" spans="1:14" ht="15.75" customHeight="1">
      <c r="A22" s="10" t="s">
        <v>47</v>
      </c>
      <c r="B22" s="28" t="s">
        <v>48</v>
      </c>
      <c r="C22" s="20" t="s">
        <v>49</v>
      </c>
      <c r="D22" s="30">
        <v>566569</v>
      </c>
      <c r="E22" s="30">
        <v>3114323</v>
      </c>
      <c r="F22" s="30">
        <v>3114323</v>
      </c>
      <c r="G22" s="25">
        <v>132396</v>
      </c>
      <c r="H22" s="25">
        <v>793967</v>
      </c>
      <c r="I22" s="25">
        <f t="shared" si="4"/>
        <v>2320356</v>
      </c>
      <c r="J22" s="26">
        <f t="shared" si="5"/>
        <v>2.92248418385147</v>
      </c>
      <c r="K22" s="30">
        <v>21241253</v>
      </c>
      <c r="L22" s="25">
        <v>14870373</v>
      </c>
      <c r="M22" s="25">
        <f t="shared" si="6"/>
        <v>6370880</v>
      </c>
      <c r="N22" s="26">
        <f t="shared" si="7"/>
        <v>0.4284277200040645</v>
      </c>
    </row>
    <row r="23" spans="1:14" ht="15.75" customHeight="1">
      <c r="A23" s="10" t="s">
        <v>50</v>
      </c>
      <c r="B23" s="28" t="s">
        <v>29</v>
      </c>
      <c r="C23" s="20" t="s">
        <v>49</v>
      </c>
      <c r="D23" s="30">
        <v>547814</v>
      </c>
      <c r="E23" s="30">
        <v>2899928</v>
      </c>
      <c r="F23" s="30">
        <v>2899928</v>
      </c>
      <c r="G23" s="25">
        <v>108238</v>
      </c>
      <c r="H23" s="25">
        <v>785962</v>
      </c>
      <c r="I23" s="25">
        <f t="shared" si="4"/>
        <v>2113966</v>
      </c>
      <c r="J23" s="26">
        <f t="shared" si="5"/>
        <v>2.689654207200857</v>
      </c>
      <c r="K23" s="30">
        <v>14872134</v>
      </c>
      <c r="L23" s="25">
        <v>9337555</v>
      </c>
      <c r="M23" s="25">
        <f t="shared" si="6"/>
        <v>5534579</v>
      </c>
      <c r="N23" s="26">
        <f t="shared" si="7"/>
        <v>0.5927225060521731</v>
      </c>
    </row>
    <row r="24" spans="1:14" ht="15.75" customHeight="1">
      <c r="A24" s="10" t="s">
        <v>51</v>
      </c>
      <c r="B24" s="28" t="s">
        <v>52</v>
      </c>
      <c r="C24" s="20" t="s">
        <v>49</v>
      </c>
      <c r="D24" s="30">
        <v>357725</v>
      </c>
      <c r="E24" s="30">
        <v>1868730</v>
      </c>
      <c r="F24" s="30">
        <v>1868730</v>
      </c>
      <c r="G24" s="25">
        <v>73978</v>
      </c>
      <c r="H24" s="25">
        <v>501155</v>
      </c>
      <c r="I24" s="25">
        <f t="shared" si="4"/>
        <v>1367575</v>
      </c>
      <c r="J24" s="26">
        <f t="shared" si="5"/>
        <v>2.7288463648970875</v>
      </c>
      <c r="K24" s="30">
        <v>9816974</v>
      </c>
      <c r="L24" s="25">
        <v>6707959</v>
      </c>
      <c r="M24" s="25">
        <f t="shared" si="6"/>
        <v>3109015</v>
      </c>
      <c r="N24" s="26">
        <f t="shared" si="7"/>
        <v>0.4634815150182045</v>
      </c>
    </row>
    <row r="25" spans="1:14" ht="15.75" customHeight="1">
      <c r="A25" s="10" t="s">
        <v>53</v>
      </c>
      <c r="B25" s="28" t="s">
        <v>37</v>
      </c>
      <c r="C25" s="20" t="s">
        <v>17</v>
      </c>
      <c r="D25" s="30">
        <v>88</v>
      </c>
      <c r="E25" s="30">
        <v>422</v>
      </c>
      <c r="F25" s="30">
        <v>422</v>
      </c>
      <c r="G25" s="25">
        <v>60</v>
      </c>
      <c r="H25" s="25">
        <v>462</v>
      </c>
      <c r="I25" s="25">
        <f t="shared" si="4"/>
        <v>-40</v>
      </c>
      <c r="J25" s="26">
        <f t="shared" si="5"/>
        <v>-0.08658008658008658</v>
      </c>
      <c r="K25" s="30">
        <v>10783</v>
      </c>
      <c r="L25" s="25">
        <v>9777</v>
      </c>
      <c r="M25" s="25">
        <f t="shared" si="6"/>
        <v>1006</v>
      </c>
      <c r="N25" s="26">
        <f t="shared" si="7"/>
        <v>0.10289454842998876</v>
      </c>
    </row>
    <row r="26" spans="1:14" ht="15.75" customHeight="1">
      <c r="A26" s="10" t="s">
        <v>54</v>
      </c>
      <c r="B26" s="28" t="s">
        <v>39</v>
      </c>
      <c r="C26" s="20" t="s">
        <v>17</v>
      </c>
      <c r="D26" s="30">
        <v>6</v>
      </c>
      <c r="E26" s="30">
        <v>18</v>
      </c>
      <c r="F26" s="30">
        <v>18</v>
      </c>
      <c r="G26" s="25">
        <v>3</v>
      </c>
      <c r="H26" s="25">
        <v>11</v>
      </c>
      <c r="I26" s="25">
        <f t="shared" si="4"/>
        <v>7</v>
      </c>
      <c r="J26" s="26">
        <f t="shared" si="5"/>
        <v>0.6363636363636364</v>
      </c>
      <c r="K26" s="30">
        <v>24029</v>
      </c>
      <c r="L26" s="25">
        <v>23999</v>
      </c>
      <c r="M26" s="25">
        <f t="shared" si="6"/>
        <v>30</v>
      </c>
      <c r="N26" s="26">
        <f t="shared" si="7"/>
        <v>0.0012500520855035625</v>
      </c>
    </row>
    <row r="27" spans="1:14" ht="15.75" customHeight="1">
      <c r="A27" s="10" t="s">
        <v>55</v>
      </c>
      <c r="B27" s="24" t="s">
        <v>56</v>
      </c>
      <c r="C27" s="20"/>
      <c r="D27" s="20"/>
      <c r="E27" s="20"/>
      <c r="F27" s="21"/>
      <c r="G27" s="20"/>
      <c r="H27" s="21"/>
      <c r="I27" s="20"/>
      <c r="J27" s="20"/>
      <c r="K27" s="20"/>
      <c r="L27" s="20"/>
      <c r="M27" s="20"/>
      <c r="N27" s="22"/>
    </row>
    <row r="28" spans="1:14" ht="15.75" customHeight="1">
      <c r="A28" s="10" t="s">
        <v>57</v>
      </c>
      <c r="B28" s="28" t="s">
        <v>25</v>
      </c>
      <c r="C28" s="20" t="s">
        <v>17</v>
      </c>
      <c r="D28" s="30">
        <v>18690</v>
      </c>
      <c r="E28" s="30">
        <v>81875</v>
      </c>
      <c r="F28" s="30">
        <v>81875</v>
      </c>
      <c r="G28" s="25">
        <v>13015</v>
      </c>
      <c r="H28" s="25">
        <v>79149</v>
      </c>
      <c r="I28" s="25">
        <f aca="true" t="shared" si="8" ref="I28:I33">F28-H28</f>
        <v>2726</v>
      </c>
      <c r="J28" s="26">
        <f aca="true" t="shared" si="9" ref="J28:J33">IF(ISERROR(I28/H28),"",I28/H28)</f>
        <v>0.03444137007416392</v>
      </c>
      <c r="K28" s="30">
        <v>1080302</v>
      </c>
      <c r="L28" s="25">
        <v>942867</v>
      </c>
      <c r="M28" s="25">
        <f aca="true" t="shared" si="10" ref="M28:M33">K28-L28</f>
        <v>137435</v>
      </c>
      <c r="N28" s="26">
        <f aca="true" t="shared" si="11" ref="N28:N33">IF(ISERROR(M28/L28),"",M28/L28)</f>
        <v>0.14576287005484337</v>
      </c>
    </row>
    <row r="29" spans="1:14" ht="15.75" customHeight="1">
      <c r="A29" s="10" t="s">
        <v>58</v>
      </c>
      <c r="B29" s="28" t="s">
        <v>59</v>
      </c>
      <c r="C29" s="20" t="s">
        <v>30</v>
      </c>
      <c r="D29" s="30">
        <v>155636</v>
      </c>
      <c r="E29" s="30">
        <v>668366</v>
      </c>
      <c r="F29" s="30">
        <v>668366</v>
      </c>
      <c r="G29" s="25">
        <v>101217</v>
      </c>
      <c r="H29" s="25">
        <v>614298</v>
      </c>
      <c r="I29" s="25">
        <f t="shared" si="8"/>
        <v>54068</v>
      </c>
      <c r="J29" s="26">
        <f t="shared" si="9"/>
        <v>0.08801591410032264</v>
      </c>
      <c r="K29" s="30">
        <v>4866701</v>
      </c>
      <c r="L29" s="25">
        <v>3650597</v>
      </c>
      <c r="M29" s="25">
        <f t="shared" si="10"/>
        <v>1216104</v>
      </c>
      <c r="N29" s="26">
        <f t="shared" si="11"/>
        <v>0.3331246916600216</v>
      </c>
    </row>
    <row r="30" spans="1:14" ht="15.75" customHeight="1">
      <c r="A30" s="10" t="s">
        <v>60</v>
      </c>
      <c r="B30" s="28" t="s">
        <v>61</v>
      </c>
      <c r="C30" s="20" t="s">
        <v>17</v>
      </c>
      <c r="D30" s="30">
        <v>4412</v>
      </c>
      <c r="E30" s="30">
        <v>17906</v>
      </c>
      <c r="F30" s="30">
        <v>17906</v>
      </c>
      <c r="G30" s="25">
        <v>2409</v>
      </c>
      <c r="H30" s="25">
        <v>11898</v>
      </c>
      <c r="I30" s="25">
        <f t="shared" si="8"/>
        <v>6008</v>
      </c>
      <c r="J30" s="26">
        <f t="shared" si="9"/>
        <v>0.5049588166078333</v>
      </c>
      <c r="K30" s="30">
        <v>411447</v>
      </c>
      <c r="L30" s="25">
        <v>380742</v>
      </c>
      <c r="M30" s="25">
        <f t="shared" si="10"/>
        <v>30705</v>
      </c>
      <c r="N30" s="26">
        <f t="shared" si="11"/>
        <v>0.08064516129032258</v>
      </c>
    </row>
    <row r="31" spans="1:14" ht="15.75" customHeight="1">
      <c r="A31" s="10" t="s">
        <v>62</v>
      </c>
      <c r="B31" s="28" t="s">
        <v>63</v>
      </c>
      <c r="C31" s="20" t="s">
        <v>17</v>
      </c>
      <c r="D31" s="30">
        <v>0</v>
      </c>
      <c r="E31" s="30">
        <v>0</v>
      </c>
      <c r="F31" s="30">
        <v>0</v>
      </c>
      <c r="G31" s="25">
        <v>1</v>
      </c>
      <c r="H31" s="25">
        <v>4</v>
      </c>
      <c r="I31" s="25">
        <f t="shared" si="8"/>
        <v>-4</v>
      </c>
      <c r="J31" s="26">
        <f t="shared" si="9"/>
        <v>-1</v>
      </c>
      <c r="K31" s="30">
        <v>253219</v>
      </c>
      <c r="L31" s="25">
        <v>253621</v>
      </c>
      <c r="M31" s="25">
        <f t="shared" si="10"/>
        <v>-402</v>
      </c>
      <c r="N31" s="26">
        <f t="shared" si="11"/>
        <v>-0.0015850422480788262</v>
      </c>
    </row>
    <row r="32" spans="1:15" ht="15" customHeight="1">
      <c r="A32" s="10" t="s">
        <v>64</v>
      </c>
      <c r="B32" s="27" t="s">
        <v>65</v>
      </c>
      <c r="C32" s="20" t="s">
        <v>17</v>
      </c>
      <c r="D32" s="30">
        <v>6</v>
      </c>
      <c r="E32" s="30">
        <v>50</v>
      </c>
      <c r="F32" s="30">
        <v>50</v>
      </c>
      <c r="G32" s="25">
        <v>14</v>
      </c>
      <c r="H32" s="25">
        <v>65</v>
      </c>
      <c r="I32" s="25">
        <f t="shared" si="8"/>
        <v>-15</v>
      </c>
      <c r="J32" s="26">
        <f t="shared" si="9"/>
        <v>-0.23076923076923078</v>
      </c>
      <c r="K32" s="30">
        <v>2098</v>
      </c>
      <c r="L32" s="25">
        <v>5536</v>
      </c>
      <c r="M32" s="25">
        <f t="shared" si="10"/>
        <v>-3438</v>
      </c>
      <c r="N32" s="26">
        <f t="shared" si="11"/>
        <v>-0.6210260115606936</v>
      </c>
      <c r="O32" s="12"/>
    </row>
    <row r="33" spans="1:15" ht="15" customHeight="1">
      <c r="A33" s="10" t="s">
        <v>66</v>
      </c>
      <c r="B33" s="27" t="s">
        <v>67</v>
      </c>
      <c r="C33" s="20" t="s">
        <v>17</v>
      </c>
      <c r="D33" s="30">
        <v>0</v>
      </c>
      <c r="E33" s="30">
        <v>2</v>
      </c>
      <c r="F33" s="30">
        <v>2</v>
      </c>
      <c r="G33" s="25">
        <v>0</v>
      </c>
      <c r="H33" s="25">
        <v>2</v>
      </c>
      <c r="I33" s="25">
        <f t="shared" si="8"/>
        <v>0</v>
      </c>
      <c r="J33" s="26">
        <f t="shared" si="9"/>
        <v>0</v>
      </c>
      <c r="K33" s="30">
        <v>57</v>
      </c>
      <c r="L33" s="25">
        <v>54</v>
      </c>
      <c r="M33" s="25">
        <f t="shared" si="10"/>
        <v>3</v>
      </c>
      <c r="N33" s="26">
        <f t="shared" si="11"/>
        <v>0.05555555555555555</v>
      </c>
      <c r="O33" s="12"/>
    </row>
    <row r="34" spans="1:14" ht="15" customHeight="1">
      <c r="A34" s="13" t="s">
        <v>68</v>
      </c>
      <c r="B34" s="13" t="s">
        <v>68</v>
      </c>
      <c r="C34" s="14"/>
      <c r="D34" s="15"/>
      <c r="E34" s="15"/>
      <c r="F34" s="15"/>
      <c r="G34" s="15"/>
      <c r="H34" s="15"/>
      <c r="I34" s="16"/>
      <c r="J34" s="17"/>
      <c r="K34" s="15"/>
      <c r="L34" s="15"/>
      <c r="M34" s="16"/>
      <c r="N34" s="18"/>
    </row>
  </sheetData>
  <sheetProtection/>
  <mergeCells count="7">
    <mergeCell ref="B1:N1"/>
    <mergeCell ref="A3:A4"/>
    <mergeCell ref="B3:B4"/>
    <mergeCell ref="C3:C4"/>
    <mergeCell ref="D3:F3"/>
    <mergeCell ref="G3:H3"/>
    <mergeCell ref="K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罗袭</cp:lastModifiedBy>
  <cp:lastPrinted>2014-03-17T02:49:32Z</cp:lastPrinted>
  <dcterms:created xsi:type="dcterms:W3CDTF">2000-10-19T03:20:14Z</dcterms:created>
  <dcterms:modified xsi:type="dcterms:W3CDTF">2016-12-29T06:26:41Z</dcterms:modified>
  <cp:category/>
  <cp:version/>
  <cp:contentType/>
  <cp:contentStatus/>
</cp:coreProperties>
</file>