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<sst xmlns="http://schemas.openxmlformats.org/spreadsheetml/2006/main" count="131" uniqueCount="82">
  <si>
    <t>报告期：</t>
  </si>
  <si>
    <t>recordid</t>
  </si>
  <si>
    <t>项目</t>
  </si>
  <si>
    <t>单位</t>
  </si>
  <si>
    <t>本年情况</t>
  </si>
  <si>
    <t>上年情况</t>
  </si>
  <si>
    <t>历年累计</t>
  </si>
  <si>
    <t>1月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</si>
  <si>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</si>
  <si>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</si>
  <si>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</si>
  <si>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</si>
  <si>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</si>
  <si>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</si>
  <si>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</si>
  <si>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</si>
  <si>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A001</t>
  </si>
  <si>
    <t>商事主体总数</t>
  </si>
  <si>
    <t>户</t>
  </si>
  <si>
    <t>A002</t>
  </si>
  <si>
    <t>（一）企业总数</t>
  </si>
  <si>
    <t>f8a2921a-08b5-4d6f-8fed-a771c17c4126</t>
  </si>
  <si>
    <t>其中：法人企业</t>
  </si>
  <si>
    <t>001898b9-03a7-4d9f-9055-e8700384d20a</t>
  </si>
  <si>
    <t>自贸区商事主体总数</t>
  </si>
  <si>
    <t>33e6a1d8-53ba-4626-b5fe-c7b6842c91de</t>
  </si>
  <si>
    <t xml:space="preserve">    其中</t>
  </si>
  <si>
    <t/>
  </si>
  <si>
    <t>b836e8d0-39a0-4431-8d27-4a02b981ffbf</t>
  </si>
  <si>
    <t>第一产业</t>
  </si>
  <si>
    <t>fc8102b0-0977-4b44-a4c5-9e9c6c17ee2a</t>
  </si>
  <si>
    <t>第二产业</t>
  </si>
  <si>
    <t>7cf73508-eda1-4dd3-a955-9428d384128a</t>
  </si>
  <si>
    <t>第三产业</t>
  </si>
  <si>
    <t>A005</t>
  </si>
  <si>
    <t xml:space="preserve">    1、内资企业（含私营）</t>
  </si>
  <si>
    <t>52b7453e-63d1-49f9-95c6-c113e5c30154</t>
  </si>
  <si>
    <t xml:space="preserve">       户数</t>
  </si>
  <si>
    <t>da250566-324f-45d1-81d2-04b1da3ae995</t>
  </si>
  <si>
    <t xml:space="preserve">       其中:法人企业</t>
  </si>
  <si>
    <t>9f97b05d-c3db-4f90-8401-3265b2547a91</t>
  </si>
  <si>
    <t xml:space="preserve">       注册资本</t>
  </si>
  <si>
    <t>万元</t>
  </si>
  <si>
    <t>082f7bb9-462e-4ec7-b3d2-051c27349c99</t>
  </si>
  <si>
    <t xml:space="preserve">       其中：私营企业</t>
  </si>
  <si>
    <t>0d795a9e-a2c1-4fc7-8c22-8d832b508417</t>
  </si>
  <si>
    <t xml:space="preserve">       私营法人企业</t>
  </si>
  <si>
    <t>2b96ca0b-4318-4a98-9042-14c8f49735c8</t>
  </si>
  <si>
    <t>50e0dec2-fc55-49df-8a00-38085b4e5729</t>
  </si>
  <si>
    <t xml:space="preserve">       注销企业户数</t>
  </si>
  <si>
    <t>999be2a0-0d5e-4e3b-8f39-c2d46f115b01</t>
  </si>
  <si>
    <t xml:space="preserve">       吊销企业户数</t>
  </si>
  <si>
    <t>A014</t>
  </si>
  <si>
    <t xml:space="preserve">    2、外资企业</t>
  </si>
  <si>
    <t>6783236a-7cdf-46e9-88e3-df488d82ad16</t>
  </si>
  <si>
    <t>23eb35b6-a335-424f-9318-1e60d0ee5796</t>
  </si>
  <si>
    <t xml:space="preserve">       其中：1.法人企业</t>
  </si>
  <si>
    <t>de329eed-2325-4d70-bba0-1447ac95355b</t>
  </si>
  <si>
    <t xml:space="preserve">       2.分支机构</t>
  </si>
  <si>
    <t>fd5aa36e-9fbc-4680-9f2a-c32117ead180</t>
  </si>
  <si>
    <t xml:space="preserve">       投资总额</t>
  </si>
  <si>
    <t>万美元</t>
  </si>
  <si>
    <t>ee790dac-f3d8-449c-b22d-cf445373d585</t>
  </si>
  <si>
    <t>c93a4757-0ccc-4811-a9ac-269ab2a7aa31</t>
  </si>
  <si>
    <t xml:space="preserve">       其中:外方认缴</t>
  </si>
  <si>
    <t>e631a89e-2f8b-4c7f-b3be-bc1498fc74e4</t>
  </si>
  <si>
    <t>7febf771-9c18-4ee3-85e9-912e8d48b273</t>
  </si>
  <si>
    <t>A023</t>
  </si>
  <si>
    <t>（二）个体工商户总数</t>
  </si>
  <si>
    <t>a829f235-a9b1-436f-8f53-2ef7e9c262b4</t>
  </si>
  <si>
    <t>26c13386-4fa2-4198-bf0a-25c10c0cdf41</t>
  </si>
  <si>
    <t xml:space="preserve">       资金数额</t>
  </si>
  <si>
    <t>0d1de3b0-02c7-4edf-957f-d25f07bc1c69</t>
  </si>
  <si>
    <t xml:space="preserve">       注销户数</t>
  </si>
  <si>
    <t>587fd913-a7bd-48ba-a6df-e17aad5ca3dc</t>
  </si>
  <si>
    <t xml:space="preserve">       吊销数</t>
  </si>
  <si>
    <t>A028</t>
  </si>
  <si>
    <t>常驻代表机构</t>
  </si>
  <si>
    <t>A029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</si>
  <si>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</si>
  <si>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</si>
  <si>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商事主体登记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</si>
</sst>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62"/>
      <name val="黑体"/>
      <family val="3"/>
    </font>
    <font>
      <sz val="10"/>
      <color indexed="62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183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180" fontId="3" fillId="34" borderId="10" xfId="0" applyNumberFormat="1" applyFont="1" applyFill="1" applyBorder="1" applyAlignment="1" applyProtection="1">
      <alignment horizontal="center" vertical="center"/>
      <protection locked="0"/>
    </xf>
    <xf numFmtId="57" fontId="16" fillId="34" borderId="1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84" fontId="18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83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180" fontId="3" fillId="34" borderId="12" xfId="0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57" fontId="16" fillId="0" borderId="1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185" fontId="17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5" xfId="0" applyNumberFormat="1" applyFont="1" applyFill="1" applyBorder="1" applyAlignment="1" applyProtection="1">
      <alignment/>
      <protection/>
    </xf>
    <xf numFmtId="184" fontId="18" fillId="0" borderId="10" xfId="0" applyNumberFormat="1" applyFont="1" applyFill="1" applyBorder="1" applyAlignment="1" applyProtection="1">
      <alignment horizontal="center" vertical="center"/>
      <protection locked="0"/>
    </xf>
    <xf numFmtId="180" fontId="8" fillId="0" borderId="15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PageLayoutView="0" workbookViewId="0" topLeftCell="B1">
      <selection activeCell="Q5" sqref="Q5"/>
    </sheetView>
  </sheetViews>
  <sheetFormatPr defaultColWidth="9.140625" defaultRowHeight="14.25" customHeight="1"/>
  <cols>
    <col min="1" max="1" width="0" style="1" hidden="1" customWidth="1"/>
    <col min="2" max="2" width="30.140625" style="1" customWidth="1"/>
    <col min="3" max="3" width="8.421875" style="2" customWidth="1"/>
    <col min="4" max="4" width="9.8515625" style="1" customWidth="1"/>
    <col min="5" max="5" width="0" style="1" hidden="1" customWidth="1"/>
    <col min="6" max="6" width="9.421875" style="1" customWidth="1"/>
    <col min="7" max="7" width="9.00390625" style="1" customWidth="1"/>
    <col min="8" max="8" width="9.140625" style="3" customWidth="1"/>
    <col min="9" max="9" width="18.421875" style="3" customWidth="1"/>
    <col min="10" max="10" width="19.421875" style="3" customWidth="1"/>
    <col min="11" max="11" width="9.57421875" style="1" customWidth="1"/>
    <col min="12" max="12" width="10.00390625" style="1" customWidth="1"/>
    <col min="13" max="13" width="17.421875" style="1" customWidth="1"/>
    <col min="14" max="14" width="17.7109375" style="4" customWidth="1"/>
    <col min="15" max="16384" width="9.00390625" style="1" customWidth="1"/>
  </cols>
  <sheetData>
    <row r="1" spans="2:14" ht="25.5" customHeight="1">
      <c r="B1" s="20" t="s">
        <v>81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5" customFormat="1" ht="13.5" customHeight="1">
      <c r="A2" s="6"/>
      <c r="B2" s="21"/>
      <c r="C2" s="21"/>
      <c r="D2" s="21"/>
      <c r="E2" s="21"/>
      <c r="F2" s="21"/>
      <c r="G2" s="21"/>
      <c r="H2" s="22"/>
      <c r="I2" s="22"/>
      <c r="J2" s="22"/>
      <c r="K2" s="21"/>
      <c r="L2" s="21"/>
      <c r="M2" s="23" t="s">
        <v>0</v>
      </c>
      <c r="N2" s="24">
        <v>43831</v>
      </c>
    </row>
    <row r="3" spans="1:14" s="5" customFormat="1" ht="12" customHeight="1">
      <c r="A3" s="18" t="s">
        <v>1</v>
      </c>
      <c r="B3" s="25" t="s">
        <v>2</v>
      </c>
      <c r="C3" s="25" t="s">
        <v>3</v>
      </c>
      <c r="D3" s="26" t="s">
        <v>4</v>
      </c>
      <c r="E3" s="27"/>
      <c r="F3" s="28"/>
      <c r="G3" s="26" t="s">
        <v>5</v>
      </c>
      <c r="H3" s="28"/>
      <c r="I3" s="29"/>
      <c r="J3" s="29"/>
      <c r="K3" s="26" t="s">
        <v>6</v>
      </c>
      <c r="L3" s="27"/>
      <c r="M3" s="27"/>
      <c r="N3" s="28"/>
    </row>
    <row r="4" spans="1:14" s="5" customFormat="1" ht="28.5" customHeight="1">
      <c r="A4" s="19"/>
      <c r="B4" s="30"/>
      <c r="C4" s="30"/>
      <c r="D4" s="31" t="s">
        <v>7</v>
      </c>
      <c r="E4" s="31"/>
      <c r="F4" s="32" t="s">
        <v>8</v>
      </c>
      <c r="G4" s="31" t="s">
        <v>7</v>
      </c>
      <c r="H4" s="32" t="s">
        <v>8</v>
      </c>
      <c r="I4" s="29" t="s">
        <v>9</v>
      </c>
      <c r="J4" s="29" t="s">
        <v>10</v>
      </c>
      <c r="K4" s="31" t="s">
        <v>11</v>
      </c>
      <c r="L4" s="31" t="s">
        <v>12</v>
      </c>
      <c r="M4" s="31" t="s">
        <v>13</v>
      </c>
      <c r="N4" s="33" t="s">
        <v>14</v>
      </c>
    </row>
    <row r="5" spans="1:14" s="5" customFormat="1" ht="28.5" customHeight="1">
      <c r="A5" s="7" t="s">
        <v>1</v>
      </c>
      <c r="B5" s="34" t="s">
        <v>15</v>
      </c>
      <c r="C5" s="31"/>
      <c r="D5" s="31"/>
      <c r="E5" s="31"/>
      <c r="F5" s="32"/>
      <c r="G5" s="31"/>
      <c r="H5" s="32"/>
      <c r="I5" s="31"/>
      <c r="J5" s="31"/>
      <c r="K5" s="31"/>
      <c r="L5" s="31"/>
      <c r="M5" s="31"/>
      <c r="N5" s="33"/>
    </row>
    <row r="6" spans="1:23" s="5" customFormat="1" ht="28.5" customHeight="1">
      <c r="A6" s="7" t="s">
        <v>16</v>
      </c>
      <c r="B6" s="35" t="s">
        <v>17</v>
      </c>
      <c r="C6" s="31" t="s">
        <v>18</v>
      </c>
      <c r="D6" s="36">
        <f>D7+D33</f>
        <v>36777</v>
      </c>
      <c r="E6" s="36">
        <v>0</v>
      </c>
      <c r="F6" s="36">
        <f>F7+F33</f>
        <v>36777</v>
      </c>
      <c r="G6" s="36">
        <f>G7+G33</f>
        <v>39764</v>
      </c>
      <c r="H6" s="36">
        <f>H7+H33</f>
        <v>39764</v>
      </c>
      <c r="I6" s="36">
        <f>F6-H6</f>
        <v>-2987</v>
      </c>
      <c r="J6" s="37">
        <f>IF(ISERROR(I6/H6),"",I6/H6)</f>
        <v>-0.07511819736445026</v>
      </c>
      <c r="K6" s="36">
        <f>K7+K33</f>
        <v>3298226</v>
      </c>
      <c r="L6" s="36">
        <f>L7+L33</f>
        <v>3137713</v>
      </c>
      <c r="M6" s="36">
        <f>K6-L6</f>
        <v>160513</v>
      </c>
      <c r="N6" s="37">
        <f>IF(ISERROR(M6/L6),"",M6/L6)</f>
        <v>0.051156049007668965</v>
      </c>
      <c r="O6" s="9"/>
      <c r="P6" s="9"/>
      <c r="Q6" s="9"/>
      <c r="R6" s="9"/>
      <c r="S6" s="9"/>
      <c r="T6" s="9"/>
      <c r="U6" s="9"/>
      <c r="V6" s="9"/>
      <c r="W6" s="9"/>
    </row>
    <row r="7" spans="1:14" ht="15.75" customHeight="1">
      <c r="A7" s="7" t="s">
        <v>19</v>
      </c>
      <c r="B7" s="38" t="s">
        <v>20</v>
      </c>
      <c r="C7" s="31" t="s">
        <v>18</v>
      </c>
      <c r="D7" s="36">
        <f>D15+D24</f>
        <v>27184</v>
      </c>
      <c r="E7" s="36">
        <v>0</v>
      </c>
      <c r="F7" s="36">
        <f aca="true" t="shared" si="0" ref="F7:H8">F15+F24</f>
        <v>27184</v>
      </c>
      <c r="G7" s="36">
        <f t="shared" si="0"/>
        <v>24127</v>
      </c>
      <c r="H7" s="36">
        <f t="shared" si="0"/>
        <v>24127</v>
      </c>
      <c r="I7" s="36">
        <f>F7-H7</f>
        <v>3057</v>
      </c>
      <c r="J7" s="37">
        <f>IF(ISERROR(I7/H7),"",I7/H7)</f>
        <v>0.1267045219049198</v>
      </c>
      <c r="K7" s="36">
        <f>K15+K24</f>
        <v>2061926</v>
      </c>
      <c r="L7" s="36">
        <f>L15+L24</f>
        <v>1987123</v>
      </c>
      <c r="M7" s="36">
        <f>K7-L7</f>
        <v>74803</v>
      </c>
      <c r="N7" s="37">
        <f>IF(ISERROR(M7/L7),"",M7/L7)</f>
        <v>0.03764387005736434</v>
      </c>
    </row>
    <row r="8" spans="1:14" ht="15.75" customHeight="1">
      <c r="A8" s="7" t="s">
        <v>21</v>
      </c>
      <c r="B8" s="31" t="s">
        <v>22</v>
      </c>
      <c r="C8" s="31" t="s">
        <v>18</v>
      </c>
      <c r="D8" s="36">
        <f>D16+D25</f>
        <v>26213</v>
      </c>
      <c r="E8" s="36">
        <v>0</v>
      </c>
      <c r="F8" s="36">
        <f t="shared" si="0"/>
        <v>26213</v>
      </c>
      <c r="G8" s="36">
        <f t="shared" si="0"/>
        <v>23015</v>
      </c>
      <c r="H8" s="36">
        <f t="shared" si="0"/>
        <v>23015</v>
      </c>
      <c r="I8" s="36">
        <f>F8-H8</f>
        <v>3198</v>
      </c>
      <c r="J8" s="37">
        <f>IF(ISERROR(I8/H8),"",I8/H8)</f>
        <v>0.13895285683250055</v>
      </c>
      <c r="K8" s="36">
        <f>K16+K25</f>
        <v>1972171</v>
      </c>
      <c r="L8" s="36">
        <f>L16+L25</f>
        <v>1888663</v>
      </c>
      <c r="M8" s="36">
        <f>K8-L8</f>
        <v>83508</v>
      </c>
      <c r="N8" s="37">
        <f>IF(ISERROR(M8/L8),"",M8/L8)</f>
        <v>0.04421540528935019</v>
      </c>
    </row>
    <row r="9" spans="1:14" ht="15.75" customHeight="1">
      <c r="A9" s="7" t="s">
        <v>23</v>
      </c>
      <c r="B9" s="31" t="s">
        <v>24</v>
      </c>
      <c r="C9" s="31" t="s">
        <v>18</v>
      </c>
      <c r="D9" s="39">
        <v>0</v>
      </c>
      <c r="E9" s="39">
        <v>0</v>
      </c>
      <c r="F9" s="36">
        <f>E9+D9</f>
        <v>0</v>
      </c>
      <c r="G9" s="39">
        <v>0</v>
      </c>
      <c r="H9" s="39">
        <v>0</v>
      </c>
      <c r="I9" s="36">
        <f>F9-H9</f>
        <v>0</v>
      </c>
      <c r="J9" s="37">
        <f>IF(ISERROR(I9/H9),"",I9/H9)</f>
      </c>
      <c r="K9" s="39">
        <v>0</v>
      </c>
      <c r="L9" s="36">
        <v>0</v>
      </c>
      <c r="M9" s="36">
        <f>K9-L9</f>
        <v>0</v>
      </c>
      <c r="N9" s="37">
        <f>IF(ISERROR(M9/L9),"",M9/L9)</f>
      </c>
    </row>
    <row r="10" spans="1:14" ht="15.75" customHeight="1">
      <c r="A10" s="8" t="s">
        <v>25</v>
      </c>
      <c r="B10" s="40" t="s">
        <v>26</v>
      </c>
      <c r="C10" s="32" t="s">
        <v>27</v>
      </c>
      <c r="D10" s="32" t="s">
        <v>27</v>
      </c>
      <c r="E10" s="32" t="s">
        <v>27</v>
      </c>
      <c r="F10" s="32" t="s">
        <v>27</v>
      </c>
      <c r="G10" s="32" t="s">
        <v>27</v>
      </c>
      <c r="H10" s="32" t="s">
        <v>27</v>
      </c>
      <c r="I10" s="32" t="s">
        <v>27</v>
      </c>
      <c r="J10" s="32" t="s">
        <v>27</v>
      </c>
      <c r="K10" s="32" t="s">
        <v>27</v>
      </c>
      <c r="L10" s="32" t="s">
        <v>27</v>
      </c>
      <c r="M10" s="32" t="s">
        <v>27</v>
      </c>
      <c r="N10" s="33" t="s">
        <v>27</v>
      </c>
    </row>
    <row r="11" spans="1:14" ht="15.75" customHeight="1">
      <c r="A11" s="7" t="s">
        <v>28</v>
      </c>
      <c r="B11" s="31" t="s">
        <v>29</v>
      </c>
      <c r="C11" s="31" t="s">
        <v>18</v>
      </c>
      <c r="D11" s="39">
        <v>77</v>
      </c>
      <c r="E11" s="39">
        <v>0</v>
      </c>
      <c r="F11" s="36">
        <f>E11+D11</f>
        <v>77</v>
      </c>
      <c r="G11" s="39">
        <v>49</v>
      </c>
      <c r="H11" s="39">
        <v>49</v>
      </c>
      <c r="I11" s="36">
        <f>F11-H11</f>
        <v>28</v>
      </c>
      <c r="J11" s="37">
        <f>IF(ISERROR(I11/H11),"",I11/H11)</f>
        <v>0.5714285714285714</v>
      </c>
      <c r="K11" s="39">
        <v>0</v>
      </c>
      <c r="L11" s="36">
        <v>0</v>
      </c>
      <c r="M11" s="36">
        <f>K11-L11</f>
        <v>0</v>
      </c>
      <c r="N11" s="37">
        <f>IF(ISERROR(M11/L11),"",M11/L11)</f>
      </c>
    </row>
    <row r="12" spans="1:14" ht="15.75" customHeight="1">
      <c r="A12" s="7" t="s">
        <v>30</v>
      </c>
      <c r="B12" s="31" t="s">
        <v>31</v>
      </c>
      <c r="C12" s="31" t="s">
        <v>18</v>
      </c>
      <c r="D12" s="39">
        <v>1773</v>
      </c>
      <c r="E12" s="39">
        <v>0</v>
      </c>
      <c r="F12" s="36">
        <f>E12+D12</f>
        <v>1773</v>
      </c>
      <c r="G12" s="39">
        <v>1974</v>
      </c>
      <c r="H12" s="39">
        <v>1974</v>
      </c>
      <c r="I12" s="36">
        <f>F12-H12</f>
        <v>-201</v>
      </c>
      <c r="J12" s="37">
        <f>IF(ISERROR(I12/H12),"",I12/H12)</f>
        <v>-0.10182370820668693</v>
      </c>
      <c r="K12" s="39">
        <v>0</v>
      </c>
      <c r="L12" s="36">
        <v>0</v>
      </c>
      <c r="M12" s="36">
        <f>K12-L12</f>
        <v>0</v>
      </c>
      <c r="N12" s="37">
        <f>IF(ISERROR(M12/L12),"",M12/L12)</f>
      </c>
    </row>
    <row r="13" spans="1:14" ht="15.75" customHeight="1">
      <c r="A13" s="7" t="s">
        <v>32</v>
      </c>
      <c r="B13" s="31" t="s">
        <v>33</v>
      </c>
      <c r="C13" s="31" t="s">
        <v>18</v>
      </c>
      <c r="D13" s="39">
        <v>25334</v>
      </c>
      <c r="E13" s="39">
        <v>0</v>
      </c>
      <c r="F13" s="36">
        <f>E13+D13</f>
        <v>25334</v>
      </c>
      <c r="G13" s="39">
        <v>22104</v>
      </c>
      <c r="H13" s="39">
        <v>22104</v>
      </c>
      <c r="I13" s="36">
        <f>F13-H13</f>
        <v>3230</v>
      </c>
      <c r="J13" s="37">
        <f>IF(ISERROR(I13/H13),"",I13/H13)</f>
        <v>0.14612739775606226</v>
      </c>
      <c r="K13" s="39">
        <v>0</v>
      </c>
      <c r="L13" s="36">
        <v>0</v>
      </c>
      <c r="M13" s="36">
        <f>K13-L13</f>
        <v>0</v>
      </c>
      <c r="N13" s="37">
        <f>IF(ISERROR(M13/L13),"",M13/L13)</f>
      </c>
    </row>
    <row r="14" spans="1:14" ht="15.75" customHeight="1">
      <c r="A14" s="8" t="s">
        <v>34</v>
      </c>
      <c r="B14" s="40" t="s">
        <v>35</v>
      </c>
      <c r="C14" s="32"/>
      <c r="D14" s="31"/>
      <c r="E14" s="31"/>
      <c r="F14" s="31"/>
      <c r="G14" s="32"/>
      <c r="H14" s="32"/>
      <c r="I14" s="32"/>
      <c r="J14" s="32"/>
      <c r="K14" s="31"/>
      <c r="L14" s="32"/>
      <c r="M14" s="32"/>
      <c r="N14" s="33"/>
    </row>
    <row r="15" spans="1:14" ht="15.75" customHeight="1">
      <c r="A15" s="7" t="s">
        <v>36</v>
      </c>
      <c r="B15" s="41" t="s">
        <v>37</v>
      </c>
      <c r="C15" s="31" t="s">
        <v>18</v>
      </c>
      <c r="D15" s="39">
        <v>26642</v>
      </c>
      <c r="E15" s="39">
        <v>0</v>
      </c>
      <c r="F15" s="39">
        <f aca="true" t="shared" si="1" ref="F15:F22">E15+D15</f>
        <v>26642</v>
      </c>
      <c r="G15" s="36">
        <v>23456</v>
      </c>
      <c r="H15" s="36">
        <v>23456</v>
      </c>
      <c r="I15" s="36">
        <f aca="true" t="shared" si="2" ref="I15:I22">F15-H15</f>
        <v>3186</v>
      </c>
      <c r="J15" s="37">
        <f aca="true" t="shared" si="3" ref="J15:J22">IF(ISERROR(I15/H15),"",I15/H15)</f>
        <v>0.1358287858117326</v>
      </c>
      <c r="K15" s="39">
        <v>1993694</v>
      </c>
      <c r="L15" s="36">
        <v>1921348</v>
      </c>
      <c r="M15" s="36">
        <f aca="true" t="shared" si="4" ref="M15:M22">K15-L15</f>
        <v>72346</v>
      </c>
      <c r="N15" s="37">
        <f aca="true" t="shared" si="5" ref="N15:N22">IF(ISERROR(M15/L15),"",M15/L15)</f>
        <v>0.0376537722474013</v>
      </c>
    </row>
    <row r="16" spans="1:14" ht="15.75" customHeight="1">
      <c r="A16" s="7" t="s">
        <v>38</v>
      </c>
      <c r="B16" s="41" t="s">
        <v>39</v>
      </c>
      <c r="C16" s="31" t="s">
        <v>18</v>
      </c>
      <c r="D16" s="39">
        <v>25731</v>
      </c>
      <c r="E16" s="39">
        <v>0</v>
      </c>
      <c r="F16" s="39">
        <f t="shared" si="1"/>
        <v>25731</v>
      </c>
      <c r="G16" s="36">
        <v>22427</v>
      </c>
      <c r="H16" s="36">
        <v>22427</v>
      </c>
      <c r="I16" s="36">
        <f t="shared" si="2"/>
        <v>3304</v>
      </c>
      <c r="J16" s="37">
        <f t="shared" si="3"/>
        <v>0.1473224238640924</v>
      </c>
      <c r="K16" s="39">
        <v>1913647</v>
      </c>
      <c r="L16" s="36">
        <v>1832434</v>
      </c>
      <c r="M16" s="36">
        <f t="shared" si="4"/>
        <v>81213</v>
      </c>
      <c r="N16" s="37">
        <f t="shared" si="5"/>
        <v>0.04431974084741933</v>
      </c>
    </row>
    <row r="17" spans="1:14" ht="15.75" customHeight="1">
      <c r="A17" s="7" t="s">
        <v>40</v>
      </c>
      <c r="B17" s="41" t="s">
        <v>41</v>
      </c>
      <c r="C17" s="31" t="s">
        <v>42</v>
      </c>
      <c r="D17" s="39">
        <v>14886754</v>
      </c>
      <c r="E17" s="39">
        <v>0</v>
      </c>
      <c r="F17" s="39">
        <f t="shared" si="1"/>
        <v>14886754</v>
      </c>
      <c r="G17" s="36">
        <v>26677121</v>
      </c>
      <c r="H17" s="36">
        <v>26677121</v>
      </c>
      <c r="I17" s="36">
        <f t="shared" si="2"/>
        <v>-11790367</v>
      </c>
      <c r="J17" s="37">
        <f t="shared" si="3"/>
        <v>-0.4419654954520767</v>
      </c>
      <c r="K17" s="39">
        <v>2230640225</v>
      </c>
      <c r="L17" s="36">
        <v>2162592578</v>
      </c>
      <c r="M17" s="36">
        <f t="shared" si="4"/>
        <v>68047647</v>
      </c>
      <c r="N17" s="37">
        <f t="shared" si="5"/>
        <v>0.03146577293025372</v>
      </c>
    </row>
    <row r="18" spans="1:14" ht="15.75" customHeight="1">
      <c r="A18" s="7" t="s">
        <v>43</v>
      </c>
      <c r="B18" s="41" t="s">
        <v>44</v>
      </c>
      <c r="C18" s="31" t="s">
        <v>18</v>
      </c>
      <c r="D18" s="39">
        <v>26635</v>
      </c>
      <c r="E18" s="39">
        <v>0</v>
      </c>
      <c r="F18" s="39">
        <f t="shared" si="1"/>
        <v>26635</v>
      </c>
      <c r="G18" s="36">
        <v>23450</v>
      </c>
      <c r="H18" s="36">
        <v>23450</v>
      </c>
      <c r="I18" s="36">
        <f t="shared" si="2"/>
        <v>3185</v>
      </c>
      <c r="J18" s="37">
        <f t="shared" si="3"/>
        <v>0.13582089552238805</v>
      </c>
      <c r="K18" s="39">
        <v>1985718</v>
      </c>
      <c r="L18" s="36">
        <v>1912988</v>
      </c>
      <c r="M18" s="36">
        <f t="shared" si="4"/>
        <v>72730</v>
      </c>
      <c r="N18" s="37">
        <f t="shared" si="5"/>
        <v>0.03801905709811039</v>
      </c>
    </row>
    <row r="19" spans="1:14" ht="15.75" customHeight="1">
      <c r="A19" s="7" t="s">
        <v>45</v>
      </c>
      <c r="B19" s="41" t="s">
        <v>46</v>
      </c>
      <c r="C19" s="31" t="s">
        <v>18</v>
      </c>
      <c r="D19" s="39">
        <v>25727</v>
      </c>
      <c r="E19" s="39">
        <v>0</v>
      </c>
      <c r="F19" s="39">
        <f t="shared" si="1"/>
        <v>25727</v>
      </c>
      <c r="G19" s="36">
        <v>22427</v>
      </c>
      <c r="H19" s="36">
        <v>22427</v>
      </c>
      <c r="I19" s="36">
        <f t="shared" si="2"/>
        <v>3300</v>
      </c>
      <c r="J19" s="37">
        <f t="shared" si="3"/>
        <v>0.14714406741873634</v>
      </c>
      <c r="K19" s="39">
        <v>1909231</v>
      </c>
      <c r="L19" s="36">
        <v>1827855</v>
      </c>
      <c r="M19" s="36">
        <f t="shared" si="4"/>
        <v>81376</v>
      </c>
      <c r="N19" s="37">
        <f t="shared" si="5"/>
        <v>0.04451994277445421</v>
      </c>
    </row>
    <row r="20" spans="1:14" ht="15.75" customHeight="1">
      <c r="A20" s="7" t="s">
        <v>47</v>
      </c>
      <c r="B20" s="41" t="s">
        <v>41</v>
      </c>
      <c r="C20" s="31" t="s">
        <v>42</v>
      </c>
      <c r="D20" s="39">
        <v>14353704</v>
      </c>
      <c r="E20" s="39">
        <v>0</v>
      </c>
      <c r="F20" s="39">
        <f t="shared" si="1"/>
        <v>14353704</v>
      </c>
      <c r="G20" s="36">
        <v>26677121</v>
      </c>
      <c r="H20" s="36">
        <v>26677121</v>
      </c>
      <c r="I20" s="36">
        <f t="shared" si="2"/>
        <v>-12323417</v>
      </c>
      <c r="J20" s="37">
        <f t="shared" si="3"/>
        <v>-0.4619470369385062</v>
      </c>
      <c r="K20" s="39">
        <v>2209068101</v>
      </c>
      <c r="L20" s="36">
        <v>2145371363</v>
      </c>
      <c r="M20" s="36">
        <f t="shared" si="4"/>
        <v>63696738</v>
      </c>
      <c r="N20" s="37">
        <f t="shared" si="5"/>
        <v>0.02969030867967263</v>
      </c>
    </row>
    <row r="21" spans="1:14" ht="15.75" customHeight="1">
      <c r="A21" s="7" t="s">
        <v>48</v>
      </c>
      <c r="B21" s="41" t="s">
        <v>49</v>
      </c>
      <c r="C21" s="31" t="s">
        <v>18</v>
      </c>
      <c r="D21" s="39">
        <v>8523</v>
      </c>
      <c r="E21" s="39">
        <v>0</v>
      </c>
      <c r="F21" s="39">
        <f t="shared" si="1"/>
        <v>8523</v>
      </c>
      <c r="G21" s="36">
        <v>11570</v>
      </c>
      <c r="H21" s="36">
        <v>11570</v>
      </c>
      <c r="I21" s="36">
        <f t="shared" si="2"/>
        <v>-3047</v>
      </c>
      <c r="J21" s="37">
        <f t="shared" si="3"/>
        <v>-0.2633535004321521</v>
      </c>
      <c r="K21" s="39">
        <v>305335</v>
      </c>
      <c r="L21" s="36">
        <v>168245</v>
      </c>
      <c r="M21" s="36">
        <f t="shared" si="4"/>
        <v>137090</v>
      </c>
      <c r="N21" s="37">
        <f t="shared" si="5"/>
        <v>0.8148236203156112</v>
      </c>
    </row>
    <row r="22" spans="1:14" ht="15.75" customHeight="1">
      <c r="A22" s="7" t="s">
        <v>50</v>
      </c>
      <c r="B22" s="41" t="s">
        <v>51</v>
      </c>
      <c r="C22" s="31" t="s">
        <v>18</v>
      </c>
      <c r="D22" s="39">
        <v>1</v>
      </c>
      <c r="E22" s="39">
        <v>0</v>
      </c>
      <c r="F22" s="39">
        <f t="shared" si="1"/>
        <v>1</v>
      </c>
      <c r="G22" s="36">
        <v>0</v>
      </c>
      <c r="H22" s="36">
        <v>0</v>
      </c>
      <c r="I22" s="36">
        <f t="shared" si="2"/>
        <v>1</v>
      </c>
      <c r="J22" s="37">
        <f t="shared" si="3"/>
      </c>
      <c r="K22" s="39">
        <v>364830</v>
      </c>
      <c r="L22" s="36">
        <v>281385</v>
      </c>
      <c r="M22" s="36">
        <f t="shared" si="4"/>
        <v>83445</v>
      </c>
      <c r="N22" s="37">
        <f t="shared" si="5"/>
        <v>0.29655098885868114</v>
      </c>
    </row>
    <row r="23" spans="1:14" ht="15.75" customHeight="1">
      <c r="A23" s="8" t="s">
        <v>52</v>
      </c>
      <c r="B23" s="40" t="s">
        <v>53</v>
      </c>
      <c r="C23" s="32"/>
      <c r="D23" s="31"/>
      <c r="E23" s="31"/>
      <c r="F23" s="31"/>
      <c r="G23" s="32"/>
      <c r="H23" s="32"/>
      <c r="I23" s="32"/>
      <c r="J23" s="32"/>
      <c r="K23" s="31"/>
      <c r="L23" s="32"/>
      <c r="M23" s="32"/>
      <c r="N23" s="33"/>
    </row>
    <row r="24" spans="1:14" ht="15.75" customHeight="1">
      <c r="A24" s="7" t="s">
        <v>54</v>
      </c>
      <c r="B24" s="41" t="s">
        <v>37</v>
      </c>
      <c r="C24" s="31" t="s">
        <v>18</v>
      </c>
      <c r="D24" s="39">
        <v>542</v>
      </c>
      <c r="E24" s="39">
        <v>0</v>
      </c>
      <c r="F24" s="39">
        <f aca="true" t="shared" si="6" ref="F24:F31">E24+D24</f>
        <v>542</v>
      </c>
      <c r="G24" s="36">
        <v>671</v>
      </c>
      <c r="H24" s="36">
        <v>671</v>
      </c>
      <c r="I24" s="36">
        <f aca="true" t="shared" si="7" ref="I24:I31">F24-H24</f>
        <v>-129</v>
      </c>
      <c r="J24" s="37">
        <f aca="true" t="shared" si="8" ref="J24:J31">IF(ISERROR(I24/H24),"",I24/H24)</f>
        <v>-0.19225037257824143</v>
      </c>
      <c r="K24" s="39">
        <v>68232</v>
      </c>
      <c r="L24" s="36">
        <v>65775</v>
      </c>
      <c r="M24" s="36">
        <f aca="true" t="shared" si="9" ref="M24:M31">K24-L24</f>
        <v>2457</v>
      </c>
      <c r="N24" s="37">
        <f aca="true" t="shared" si="10" ref="N24:N31">IF(ISERROR(M24/L24),"",M24/L24)</f>
        <v>0.037354618015963514</v>
      </c>
    </row>
    <row r="25" spans="1:14" ht="15.75" customHeight="1">
      <c r="A25" s="7" t="s">
        <v>55</v>
      </c>
      <c r="B25" s="41" t="s">
        <v>56</v>
      </c>
      <c r="C25" s="31" t="s">
        <v>18</v>
      </c>
      <c r="D25" s="39">
        <v>482</v>
      </c>
      <c r="E25" s="39">
        <v>0</v>
      </c>
      <c r="F25" s="39">
        <f t="shared" si="6"/>
        <v>482</v>
      </c>
      <c r="G25" s="36">
        <v>588</v>
      </c>
      <c r="H25" s="36">
        <v>588</v>
      </c>
      <c r="I25" s="36">
        <f t="shared" si="7"/>
        <v>-106</v>
      </c>
      <c r="J25" s="37">
        <f t="shared" si="8"/>
        <v>-0.18027210884353742</v>
      </c>
      <c r="K25" s="39">
        <v>58524</v>
      </c>
      <c r="L25" s="36">
        <v>56229</v>
      </c>
      <c r="M25" s="36">
        <f t="shared" si="9"/>
        <v>2295</v>
      </c>
      <c r="N25" s="37">
        <f t="shared" si="10"/>
        <v>0.04081523768873713</v>
      </c>
    </row>
    <row r="26" spans="1:14" ht="15.75" customHeight="1">
      <c r="A26" s="7" t="s">
        <v>57</v>
      </c>
      <c r="B26" s="41" t="s">
        <v>58</v>
      </c>
      <c r="C26" s="31" t="s">
        <v>18</v>
      </c>
      <c r="D26" s="39">
        <v>60</v>
      </c>
      <c r="E26" s="39">
        <v>0</v>
      </c>
      <c r="F26" s="39">
        <f t="shared" si="6"/>
        <v>60</v>
      </c>
      <c r="G26" s="36">
        <v>83</v>
      </c>
      <c r="H26" s="36">
        <v>83</v>
      </c>
      <c r="I26" s="36">
        <f t="shared" si="7"/>
        <v>-23</v>
      </c>
      <c r="J26" s="37">
        <f t="shared" si="8"/>
        <v>-0.27710843373493976</v>
      </c>
      <c r="K26" s="39">
        <v>9708</v>
      </c>
      <c r="L26" s="36">
        <v>9546</v>
      </c>
      <c r="M26" s="36">
        <f t="shared" si="9"/>
        <v>162</v>
      </c>
      <c r="N26" s="37">
        <f t="shared" si="10"/>
        <v>0.01697045883092395</v>
      </c>
    </row>
    <row r="27" spans="1:14" ht="15.75" customHeight="1">
      <c r="A27" s="7" t="s">
        <v>59</v>
      </c>
      <c r="B27" s="41" t="s">
        <v>60</v>
      </c>
      <c r="C27" s="31" t="s">
        <v>61</v>
      </c>
      <c r="D27" s="39">
        <v>15673</v>
      </c>
      <c r="E27" s="39">
        <v>0</v>
      </c>
      <c r="F27" s="39">
        <f t="shared" si="6"/>
        <v>15673</v>
      </c>
      <c r="G27" s="36">
        <v>14908</v>
      </c>
      <c r="H27" s="36">
        <v>14908</v>
      </c>
      <c r="I27" s="36">
        <f t="shared" si="7"/>
        <v>765</v>
      </c>
      <c r="J27" s="37">
        <f t="shared" si="8"/>
        <v>0.05131473034612289</v>
      </c>
      <c r="K27" s="39">
        <v>42299907</v>
      </c>
      <c r="L27" s="36">
        <v>39214455</v>
      </c>
      <c r="M27" s="36">
        <f t="shared" si="9"/>
        <v>3085452</v>
      </c>
      <c r="N27" s="37">
        <f t="shared" si="10"/>
        <v>0.0786814964022833</v>
      </c>
    </row>
    <row r="28" spans="1:14" ht="15.75" customHeight="1">
      <c r="A28" s="7" t="s">
        <v>62</v>
      </c>
      <c r="B28" s="41" t="s">
        <v>41</v>
      </c>
      <c r="C28" s="31" t="s">
        <v>61</v>
      </c>
      <c r="D28" s="39">
        <v>30081</v>
      </c>
      <c r="E28" s="39">
        <v>0</v>
      </c>
      <c r="F28" s="39">
        <f t="shared" si="6"/>
        <v>30081</v>
      </c>
      <c r="G28" s="36">
        <v>37566</v>
      </c>
      <c r="H28" s="36">
        <v>37566</v>
      </c>
      <c r="I28" s="36">
        <f t="shared" si="7"/>
        <v>-7485</v>
      </c>
      <c r="J28" s="37">
        <f t="shared" si="8"/>
        <v>-0.19924932119469732</v>
      </c>
      <c r="K28" s="39">
        <v>32591755</v>
      </c>
      <c r="L28" s="36">
        <v>30968862</v>
      </c>
      <c r="M28" s="36">
        <f t="shared" si="9"/>
        <v>1622893</v>
      </c>
      <c r="N28" s="37">
        <f t="shared" si="10"/>
        <v>0.05240402440360902</v>
      </c>
    </row>
    <row r="29" spans="1:14" ht="15.75" customHeight="1">
      <c r="A29" s="7" t="s">
        <v>63</v>
      </c>
      <c r="B29" s="41" t="s">
        <v>64</v>
      </c>
      <c r="C29" s="31" t="s">
        <v>61</v>
      </c>
      <c r="D29" s="39">
        <v>25211</v>
      </c>
      <c r="E29" s="39">
        <v>0</v>
      </c>
      <c r="F29" s="39">
        <f t="shared" si="6"/>
        <v>25211</v>
      </c>
      <c r="G29" s="36">
        <v>37222</v>
      </c>
      <c r="H29" s="36">
        <v>37222</v>
      </c>
      <c r="I29" s="36">
        <f t="shared" si="7"/>
        <v>-12011</v>
      </c>
      <c r="J29" s="37">
        <f t="shared" si="8"/>
        <v>-0.3226855085702004</v>
      </c>
      <c r="K29" s="39">
        <v>22056593</v>
      </c>
      <c r="L29" s="36">
        <v>20926091</v>
      </c>
      <c r="M29" s="36">
        <f t="shared" si="9"/>
        <v>1130502</v>
      </c>
      <c r="N29" s="37">
        <f t="shared" si="10"/>
        <v>0.054023563215891586</v>
      </c>
    </row>
    <row r="30" spans="1:14" ht="15.75" customHeight="1">
      <c r="A30" s="7" t="s">
        <v>65</v>
      </c>
      <c r="B30" s="41" t="s">
        <v>49</v>
      </c>
      <c r="C30" s="31" t="s">
        <v>18</v>
      </c>
      <c r="D30" s="39">
        <v>293</v>
      </c>
      <c r="E30" s="39">
        <v>0</v>
      </c>
      <c r="F30" s="39">
        <f t="shared" si="6"/>
        <v>293</v>
      </c>
      <c r="G30" s="36">
        <v>258</v>
      </c>
      <c r="H30" s="36">
        <v>258</v>
      </c>
      <c r="I30" s="36">
        <f t="shared" si="7"/>
        <v>35</v>
      </c>
      <c r="J30" s="37">
        <f t="shared" si="8"/>
        <v>0.13565891472868216</v>
      </c>
      <c r="K30" s="39">
        <v>17481</v>
      </c>
      <c r="L30" s="36">
        <v>14342</v>
      </c>
      <c r="M30" s="36">
        <f t="shared" si="9"/>
        <v>3139</v>
      </c>
      <c r="N30" s="37">
        <f t="shared" si="10"/>
        <v>0.21886766141402872</v>
      </c>
    </row>
    <row r="31" spans="1:14" ht="15.75" customHeight="1">
      <c r="A31" s="7" t="s">
        <v>66</v>
      </c>
      <c r="B31" s="41" t="s">
        <v>51</v>
      </c>
      <c r="C31" s="31" t="s">
        <v>18</v>
      </c>
      <c r="D31" s="39">
        <v>0</v>
      </c>
      <c r="E31" s="39">
        <v>0</v>
      </c>
      <c r="F31" s="39">
        <f t="shared" si="6"/>
        <v>0</v>
      </c>
      <c r="G31" s="36">
        <v>0</v>
      </c>
      <c r="H31" s="36">
        <v>0</v>
      </c>
      <c r="I31" s="36">
        <f t="shared" si="7"/>
        <v>0</v>
      </c>
      <c r="J31" s="37">
        <f t="shared" si="8"/>
      </c>
      <c r="K31" s="39">
        <v>26500</v>
      </c>
      <c r="L31" s="36">
        <v>25957</v>
      </c>
      <c r="M31" s="36">
        <f t="shared" si="9"/>
        <v>543</v>
      </c>
      <c r="N31" s="37">
        <f t="shared" si="10"/>
        <v>0.020919212543822476</v>
      </c>
    </row>
    <row r="32" spans="1:14" ht="15.75" customHeight="1">
      <c r="A32" s="7" t="s">
        <v>67</v>
      </c>
      <c r="B32" s="38" t="s">
        <v>68</v>
      </c>
      <c r="C32" s="32"/>
      <c r="D32" s="31"/>
      <c r="E32" s="31"/>
      <c r="F32" s="31"/>
      <c r="G32" s="32"/>
      <c r="H32" s="32"/>
      <c r="I32" s="32"/>
      <c r="J32" s="32"/>
      <c r="K32" s="31"/>
      <c r="L32" s="32"/>
      <c r="M32" s="32"/>
      <c r="N32" s="32"/>
    </row>
    <row r="33" spans="1:14" ht="15.75" customHeight="1">
      <c r="A33" s="7" t="s">
        <v>69</v>
      </c>
      <c r="B33" s="41" t="s">
        <v>37</v>
      </c>
      <c r="C33" s="31" t="s">
        <v>18</v>
      </c>
      <c r="D33" s="39">
        <v>9593</v>
      </c>
      <c r="E33" s="39">
        <v>0</v>
      </c>
      <c r="F33" s="39">
        <f>E33+D33</f>
        <v>9593</v>
      </c>
      <c r="G33" s="36">
        <v>15637</v>
      </c>
      <c r="H33" s="36">
        <v>15637</v>
      </c>
      <c r="I33" s="36">
        <f>F33-H33</f>
        <v>-6044</v>
      </c>
      <c r="J33" s="37">
        <f>IF(ISERROR(I33/H33),"",I33/H33)</f>
        <v>-0.3865191532902731</v>
      </c>
      <c r="K33" s="39">
        <v>1236300</v>
      </c>
      <c r="L33" s="36">
        <v>1150590</v>
      </c>
      <c r="M33" s="36">
        <f>K33-L33</f>
        <v>85710</v>
      </c>
      <c r="N33" s="37">
        <f>IF(ISERROR(M33/L33),"",M33/L33)</f>
        <v>0.07449221703647693</v>
      </c>
    </row>
    <row r="34" spans="1:14" ht="15.75" customHeight="1">
      <c r="A34" s="7" t="s">
        <v>70</v>
      </c>
      <c r="B34" s="41" t="s">
        <v>71</v>
      </c>
      <c r="C34" s="31" t="s">
        <v>42</v>
      </c>
      <c r="D34" s="39">
        <v>110357</v>
      </c>
      <c r="E34" s="39">
        <v>0</v>
      </c>
      <c r="F34" s="39">
        <f>E34+D34</f>
        <v>110357</v>
      </c>
      <c r="G34" s="36">
        <v>116354</v>
      </c>
      <c r="H34" s="36">
        <v>116354</v>
      </c>
      <c r="I34" s="36">
        <f>F34-H34</f>
        <v>-5997</v>
      </c>
      <c r="J34" s="37">
        <f>IF(ISERROR(I34/H34),"",I34/H34)</f>
        <v>-0.05154098698798494</v>
      </c>
      <c r="K34" s="39">
        <v>7448079</v>
      </c>
      <c r="L34" s="36">
        <v>6398760</v>
      </c>
      <c r="M34" s="36">
        <f>K34-L34</f>
        <v>1049319</v>
      </c>
      <c r="N34" s="37">
        <f>IF(ISERROR(M34/L34),"",M34/L34)</f>
        <v>0.16398786639911483</v>
      </c>
    </row>
    <row r="35" spans="1:14" ht="15.75" customHeight="1">
      <c r="A35" s="7" t="s">
        <v>72</v>
      </c>
      <c r="B35" s="41" t="s">
        <v>73</v>
      </c>
      <c r="C35" s="31" t="s">
        <v>18</v>
      </c>
      <c r="D35" s="39">
        <v>8233</v>
      </c>
      <c r="E35" s="39">
        <v>0</v>
      </c>
      <c r="F35" s="39">
        <f>E35+D35</f>
        <v>8233</v>
      </c>
      <c r="G35" s="36">
        <v>10591</v>
      </c>
      <c r="H35" s="36">
        <v>10591</v>
      </c>
      <c r="I35" s="36">
        <f>F35-H35</f>
        <v>-2358</v>
      </c>
      <c r="J35" s="37">
        <f>IF(ISERROR(I35/H35),"",I35/H35)</f>
        <v>-0.22264186573505806</v>
      </c>
      <c r="K35" s="39">
        <v>702502</v>
      </c>
      <c r="L35" s="36">
        <v>583280</v>
      </c>
      <c r="M35" s="36">
        <f>K35-L35</f>
        <v>119222</v>
      </c>
      <c r="N35" s="37">
        <f>IF(ISERROR(M35/L35),"",M35/L35)</f>
        <v>0.20439925936085585</v>
      </c>
    </row>
    <row r="36" spans="1:14" ht="15.75" customHeight="1">
      <c r="A36" s="7" t="s">
        <v>74</v>
      </c>
      <c r="B36" s="41" t="s">
        <v>75</v>
      </c>
      <c r="C36" s="31" t="s">
        <v>18</v>
      </c>
      <c r="D36" s="39">
        <v>0</v>
      </c>
      <c r="E36" s="39">
        <v>0</v>
      </c>
      <c r="F36" s="39">
        <f>E36+D36</f>
        <v>0</v>
      </c>
      <c r="G36" s="36">
        <v>0</v>
      </c>
      <c r="H36" s="36">
        <v>0</v>
      </c>
      <c r="I36" s="36">
        <f>F36-H36</f>
        <v>0</v>
      </c>
      <c r="J36" s="37">
        <f>IF(ISERROR(I36/H36),"",I36/H36)</f>
      </c>
      <c r="K36" s="39">
        <v>499657</v>
      </c>
      <c r="L36" s="36">
        <v>502004</v>
      </c>
      <c r="M36" s="36">
        <f>K36-L36</f>
        <v>-2347</v>
      </c>
      <c r="N36" s="37">
        <f>IF(ISERROR(M36/L36),"",M36/L36)</f>
        <v>-0.004675261551700783</v>
      </c>
    </row>
    <row r="37" spans="1:14" ht="15.75" customHeight="1">
      <c r="A37" s="7" t="s">
        <v>27</v>
      </c>
      <c r="B37" s="40" t="s">
        <v>27</v>
      </c>
      <c r="C37" s="32"/>
      <c r="D37" s="31"/>
      <c r="E37" s="31"/>
      <c r="F37" s="31"/>
      <c r="G37" s="32"/>
      <c r="H37" s="32"/>
      <c r="I37" s="32"/>
      <c r="J37" s="32"/>
      <c r="K37" s="31"/>
      <c r="L37" s="32"/>
      <c r="M37" s="32"/>
      <c r="N37" s="32"/>
    </row>
    <row r="38" spans="1:15" ht="15" customHeight="1">
      <c r="A38" s="7" t="s">
        <v>76</v>
      </c>
      <c r="B38" s="38" t="s">
        <v>77</v>
      </c>
      <c r="C38" s="31" t="s">
        <v>18</v>
      </c>
      <c r="D38" s="39">
        <v>3</v>
      </c>
      <c r="E38" s="39">
        <v>0</v>
      </c>
      <c r="F38" s="39">
        <f>E38+D38</f>
        <v>3</v>
      </c>
      <c r="G38" s="36">
        <v>7</v>
      </c>
      <c r="H38" s="36">
        <v>7</v>
      </c>
      <c r="I38" s="36">
        <f>F38-H38</f>
        <v>-4</v>
      </c>
      <c r="J38" s="37">
        <f>IF(ISERROR(I38/H38),"",I38/H38)</f>
        <v>-0.5714285714285714</v>
      </c>
      <c r="K38" s="39">
        <v>1753</v>
      </c>
      <c r="L38" s="36">
        <v>1914</v>
      </c>
      <c r="M38" s="36">
        <f>K38-L38</f>
        <v>-161</v>
      </c>
      <c r="N38" s="37">
        <f>IF(ISERROR(M38/L38),"",M38/L38)</f>
        <v>-0.08411703239289446</v>
      </c>
      <c r="O38" s="10"/>
    </row>
    <row r="39" spans="1:15" ht="15" customHeight="1">
      <c r="A39" s="7" t="s">
        <v>78</v>
      </c>
      <c r="B39" s="38" t="s">
        <v>79</v>
      </c>
      <c r="C39" s="31" t="s">
        <v>18</v>
      </c>
      <c r="D39" s="39">
        <v>0</v>
      </c>
      <c r="E39" s="39">
        <v>0</v>
      </c>
      <c r="F39" s="39">
        <f>E39+D39</f>
        <v>0</v>
      </c>
      <c r="G39" s="36">
        <v>2</v>
      </c>
      <c r="H39" s="36">
        <v>2</v>
      </c>
      <c r="I39" s="36">
        <f>F39-H39</f>
        <v>-2</v>
      </c>
      <c r="J39" s="37">
        <f>IF(ISERROR(I39/H39),"",I39/H39)</f>
        <v>-1</v>
      </c>
      <c r="K39" s="39">
        <v>240</v>
      </c>
      <c r="L39" s="36">
        <v>108</v>
      </c>
      <c r="M39" s="36">
        <f>K39-L39</f>
        <v>132</v>
      </c>
      <c r="N39" s="37">
        <f>IF(ISERROR(M39/L39),"",M39/L39)</f>
        <v>1.2222222222222223</v>
      </c>
      <c r="O39" s="10"/>
    </row>
    <row r="40" spans="1:14" ht="15" customHeight="1">
      <c r="A40" s="11" t="s">
        <v>80</v>
      </c>
      <c r="B40" s="11" t="s">
        <v>80</v>
      </c>
      <c r="C40" s="12"/>
      <c r="D40" s="13"/>
      <c r="E40" s="13"/>
      <c r="F40" s="13"/>
      <c r="G40" s="13"/>
      <c r="H40" s="13"/>
      <c r="I40" s="14"/>
      <c r="J40" s="15"/>
      <c r="K40" s="13"/>
      <c r="L40" s="13"/>
      <c r="M40" s="14"/>
      <c r="N40" s="16"/>
    </row>
    <row r="41" spans="1:2" ht="14.25" customHeight="1">
      <c r="A41" s="17"/>
      <c r="B41" s="17"/>
    </row>
  </sheetData>
  <sheetProtection/>
  <mergeCells count="7">
    <mergeCell ref="B1:N1"/>
    <mergeCell ref="A3:A4"/>
    <mergeCell ref="B3:B4"/>
    <mergeCell ref="C3:C4"/>
    <mergeCell ref="D3:F3"/>
    <mergeCell ref="G3:H3"/>
    <mergeCell ref="K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张涛	</cp:lastModifiedBy>
  <cp:lastPrinted>2014-03-17T02:49:32Z</cp:lastPrinted>
  <dcterms:created xsi:type="dcterms:W3CDTF">2000-10-19T03:20:14Z</dcterms:created>
  <dcterms:modified xsi:type="dcterms:W3CDTF">2020-03-11T03:56:31Z</dcterms:modified>
  <cp:category/>
  <cp:version/>
  <cp:contentType/>
  <cp:contentStatus/>
</cp:coreProperties>
</file>