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<sst xmlns="http://schemas.openxmlformats.org/spreadsheetml/2006/main" count="94" uniqueCount="48">
  <si>
    <t>商事主体登记</t>
  </si>
  <si>
    <t>报告期：</t>
  </si>
  <si>
    <t>项目</t>
  </si>
  <si>
    <t>单位</t>
  </si>
  <si>
    <t>本年情况</t>
  </si>
  <si>
    <t>上年情况</t>
  </si>
  <si>
    <t>历年累计</t>
  </si>
  <si>
    <t>5月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</si>
  <si>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</si>
  <si>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</si>
  <si>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</si>
  <si>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</si>
  <si>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</si>
  <si>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</si>
  <si>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</si>
  <si>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一、商事主体登记情况</t>
  </si>
  <si>
    <t>商事主体总数</t>
  </si>
  <si>
    <t>户</t>
  </si>
  <si>
    <t>（一）企业总数</t>
  </si>
  <si>
    <t>其中：法人企业</t>
  </si>
  <si>
    <t>自贸区商事主体总数</t>
  </si>
  <si>
    <t xml:space="preserve">    其中</t>
  </si>
  <si>
    <t/>
  </si>
  <si>
    <t>第一产业</t>
  </si>
  <si>
    <t>第二产业</t>
  </si>
  <si>
    <t>第三产业</t>
  </si>
  <si>
    <t xml:space="preserve">    1、内资企业（含私营）</t>
  </si>
  <si>
    <t xml:space="preserve">       户数</t>
  </si>
  <si>
    <t xml:space="preserve">       其中:法人企业</t>
  </si>
  <si>
    <t xml:space="preserve">       注册资本</t>
  </si>
  <si>
    <t>万元</t>
  </si>
  <si>
    <t xml:space="preserve">       其中：私营企业</t>
  </si>
  <si>
    <t xml:space="preserve">       私营法人企业</t>
  </si>
  <si>
    <t xml:space="preserve">       注销企业户数</t>
  </si>
  <si>
    <t xml:space="preserve">       吊销企业户数</t>
  </si>
  <si>
    <t xml:space="preserve">    2、外资企业</t>
  </si>
  <si>
    <t xml:space="preserve">       其中：1.法人企业</t>
  </si>
  <si>
    <t xml:space="preserve">       2.分支机构</t>
  </si>
  <si>
    <t xml:space="preserve">       投资总额</t>
  </si>
  <si>
    <t>万美元</t>
  </si>
  <si>
    <t xml:space="preserve">       其中:外方认缴</t>
  </si>
  <si>
    <t>（二）个体工商户总数</t>
  </si>
  <si>
    <t xml:space="preserve">       资金数额</t>
  </si>
  <si>
    <t xml:space="preserve">       注销户数</t>
  </si>
  <si>
    <t xml:space="preserve">       吊销数</t>
  </si>
  <si>
    <t>常驻代表机构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</si>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</sst>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);[Red]\(0\)"/>
    <numFmt numFmtId="178" formatCode="0_ ;[Red]\-0\ "/>
    <numFmt numFmtId="179" formatCode="yyyy&quot;年&quot;m&quot;月&quot;;@"/>
    <numFmt numFmtId="180" formatCode="0.0%"/>
    <numFmt numFmtId="181" formatCode="0.0%_ ;[Red]\-0.0%\ "/>
  </numFmts>
  <fonts count="6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62"/>
      <name val="黑体"/>
      <family val="3"/>
    </font>
    <font>
      <sz val="10"/>
      <color indexed="62"/>
      <name val="宋体"/>
      <family val="0"/>
    </font>
    <font>
      <sz val="10"/>
      <color indexed="8"/>
      <name val="宋体"/>
      <family val="0"/>
    </font>
    <font>
      <sz val="10"/>
      <color indexed="62"/>
      <name val="Times New Roman"/>
      <family val="1"/>
    </font>
    <font>
      <b/>
      <sz val="14"/>
      <color indexed="62"/>
      <name val="黑体"/>
      <family val="3"/>
    </font>
    <font>
      <b/>
      <sz val="12"/>
      <color indexed="62"/>
      <name val="黑体"/>
      <family val="3"/>
    </font>
    <font>
      <sz val="9"/>
      <color indexed="18"/>
      <name val="宋体"/>
      <family val="0"/>
    </font>
    <font>
      <sz val="10"/>
      <color indexed="8"/>
      <name val="Times New Roman"/>
      <family val="1"/>
    </font>
    <font>
      <sz val="12"/>
      <color indexed="62"/>
      <name val="黑体"/>
      <family val="3"/>
    </font>
    <font>
      <b/>
      <sz val="10"/>
      <color indexed="62"/>
      <name val="宋体"/>
      <family val="0"/>
    </font>
    <font>
      <sz val="9"/>
      <color indexed="18"/>
      <name val="Times New Roman"/>
      <family val="1"/>
    </font>
    <font>
      <sz val="10"/>
      <color indexed="62"/>
      <name val="黑体"/>
      <family val="3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333399"/>
      <name val="黑体"/>
      <family val="3"/>
    </font>
    <font>
      <sz val="10"/>
      <color rgb="FF333399"/>
      <name val="宋体"/>
      <family val="0"/>
    </font>
    <font>
      <sz val="10"/>
      <color rgb="FF000000"/>
      <name val="宋体"/>
      <family val="0"/>
    </font>
    <font>
      <sz val="10"/>
      <color rgb="FF333399"/>
      <name val="Times New Roman"/>
      <family val="1"/>
    </font>
    <font>
      <b/>
      <sz val="14"/>
      <color rgb="FF333399"/>
      <name val="黑体"/>
      <family val="3"/>
    </font>
    <font>
      <b/>
      <sz val="12"/>
      <color rgb="FF333399"/>
      <name val="黑体"/>
      <family val="3"/>
    </font>
    <font>
      <sz val="9"/>
      <color rgb="FF000080"/>
      <name val="宋体"/>
      <family val="0"/>
    </font>
    <font>
      <sz val="10"/>
      <color theme="1"/>
      <name val="Times New Roman"/>
      <family val="1"/>
    </font>
    <font>
      <sz val="12"/>
      <color rgb="FF333399"/>
      <name val="黑体"/>
      <family val="3"/>
    </font>
    <font>
      <b/>
      <sz val="10"/>
      <color rgb="FF333399"/>
      <name val="宋体"/>
      <family val="0"/>
    </font>
    <font>
      <sz val="9"/>
      <color rgb="FF000080"/>
      <name val="Times New Roman"/>
      <family val="1"/>
    </font>
    <font>
      <sz val="10"/>
      <color rgb="FF333399"/>
      <name val="黑体"/>
      <family val="3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176" fontId="52" fillId="33" borderId="0" xfId="0" applyNumberFormat="1" applyFont="1" applyFill="1" applyAlignment="1">
      <alignment horizontal="center"/>
    </xf>
    <xf numFmtId="176" fontId="53" fillId="0" borderId="0" xfId="0" applyNumberFormat="1" applyFont="1" applyFill="1" applyAlignment="1">
      <alignment vertical="center"/>
    </xf>
    <xf numFmtId="177" fontId="54" fillId="0" borderId="0" xfId="0" applyNumberFormat="1" applyFont="1" applyFill="1" applyAlignment="1">
      <alignment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vertical="center"/>
    </xf>
    <xf numFmtId="176" fontId="53" fillId="0" borderId="9" xfId="0" applyNumberFormat="1" applyFont="1" applyFill="1" applyBorder="1" applyAlignment="1" applyProtection="1">
      <alignment horizontal="center" vertical="center"/>
      <protection locked="0"/>
    </xf>
    <xf numFmtId="57" fontId="55" fillId="0" borderId="9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vertical="center"/>
    </xf>
    <xf numFmtId="176" fontId="57" fillId="0" borderId="9" xfId="0" applyNumberFormat="1" applyFont="1" applyFill="1" applyBorder="1" applyAlignment="1">
      <alignment vertical="center"/>
    </xf>
    <xf numFmtId="178" fontId="58" fillId="0" borderId="9" xfId="0" applyNumberFormat="1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/>
    </xf>
    <xf numFmtId="178" fontId="59" fillId="0" borderId="9" xfId="0" applyNumberFormat="1" applyFont="1" applyFill="1" applyBorder="1" applyAlignment="1" applyProtection="1">
      <alignment horizontal="center" vertical="center"/>
      <protection locked="0"/>
    </xf>
    <xf numFmtId="176" fontId="60" fillId="0" borderId="10" xfId="0" applyNumberFormat="1" applyFont="1" applyFill="1" applyBorder="1" applyAlignment="1">
      <alignment/>
    </xf>
    <xf numFmtId="176" fontId="53" fillId="0" borderId="9" xfId="0" applyNumberFormat="1" applyFont="1" applyFill="1" applyBorder="1" applyAlignment="1">
      <alignment/>
    </xf>
    <xf numFmtId="176" fontId="61" fillId="0" borderId="0" xfId="0" applyNumberFormat="1" applyFont="1" applyAlignment="1">
      <alignment/>
    </xf>
    <xf numFmtId="176" fontId="53" fillId="0" borderId="0" xfId="0" applyNumberFormat="1" applyFont="1" applyAlignment="1">
      <alignment horizontal="center"/>
    </xf>
    <xf numFmtId="178" fontId="59" fillId="0" borderId="0" xfId="0" applyNumberFormat="1" applyFont="1" applyAlignment="1">
      <alignment/>
    </xf>
    <xf numFmtId="178" fontId="54" fillId="0" borderId="0" xfId="0" applyNumberFormat="1" applyFont="1" applyAlignment="1">
      <alignment/>
    </xf>
    <xf numFmtId="176" fontId="53" fillId="0" borderId="0" xfId="0" applyNumberFormat="1" applyFont="1" applyFill="1" applyAlignment="1">
      <alignment horizontal="right" vertical="center"/>
    </xf>
    <xf numFmtId="179" fontId="55" fillId="0" borderId="0" xfId="0" applyNumberFormat="1" applyFont="1" applyFill="1" applyAlignment="1">
      <alignment vertical="center"/>
    </xf>
    <xf numFmtId="180" fontId="53" fillId="0" borderId="9" xfId="0" applyNumberFormat="1" applyFont="1" applyFill="1" applyBorder="1" applyAlignment="1">
      <alignment horizontal="center" vertical="center"/>
    </xf>
    <xf numFmtId="181" fontId="62" fillId="0" borderId="9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180" fontId="64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workbookViewId="0" topLeftCell="A1">
      <selection activeCell="A1" sqref="A1:M40"/>
    </sheetView>
  </sheetViews>
  <sheetFormatPr defaultColWidth="9.00390625" defaultRowHeight="15"/>
  <cols>
    <col min="1" max="1" width="27.00390625" style="0" customWidth="1"/>
    <col min="4" max="4" width="9.00390625" style="0" hidden="1" customWidth="1"/>
    <col min="8" max="8" width="20.28125" style="0" customWidth="1"/>
    <col min="9" max="9" width="21.28125" style="0" customWidth="1"/>
    <col min="12" max="12" width="18.421875" style="0" customWidth="1"/>
    <col min="13" max="13" width="19.421875" style="0" customWidth="1"/>
  </cols>
  <sheetData>
    <row r="1" spans="1:13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2"/>
      <c r="B2" s="2"/>
      <c r="C2" s="2"/>
      <c r="D2" s="2"/>
      <c r="E2" s="2"/>
      <c r="F2" s="2"/>
      <c r="G2" s="3"/>
      <c r="H2" s="3"/>
      <c r="I2" s="3"/>
      <c r="J2" s="2"/>
      <c r="K2" s="2"/>
      <c r="L2" s="19" t="s">
        <v>1</v>
      </c>
      <c r="M2" s="20">
        <v>44317</v>
      </c>
    </row>
    <row r="3" spans="1:13" ht="13.5" customHeight="1">
      <c r="A3" s="4" t="s">
        <v>2</v>
      </c>
      <c r="B3" s="4" t="s">
        <v>3</v>
      </c>
      <c r="C3" s="4" t="s">
        <v>4</v>
      </c>
      <c r="D3" s="4"/>
      <c r="E3" s="4"/>
      <c r="F3" s="4" t="s">
        <v>5</v>
      </c>
      <c r="G3" s="4"/>
      <c r="H3" s="5"/>
      <c r="I3" s="5"/>
      <c r="J3" s="4" t="s">
        <v>6</v>
      </c>
      <c r="K3" s="4"/>
      <c r="L3" s="4"/>
      <c r="M3" s="4"/>
    </row>
    <row r="4" spans="1:13" ht="13.5">
      <c r="A4" s="4"/>
      <c r="B4" s="4"/>
      <c r="C4" s="6" t="s">
        <v>7</v>
      </c>
      <c r="D4" s="6"/>
      <c r="E4" s="7" t="s">
        <v>8</v>
      </c>
      <c r="F4" s="6" t="s">
        <v>7</v>
      </c>
      <c r="G4" s="7" t="s">
        <v>8</v>
      </c>
      <c r="H4" s="5" t="s">
        <v>9</v>
      </c>
      <c r="I4" s="5" t="s">
        <v>10</v>
      </c>
      <c r="J4" s="6" t="s">
        <v>11</v>
      </c>
      <c r="K4" s="6" t="s">
        <v>12</v>
      </c>
      <c r="L4" s="6" t="s">
        <v>13</v>
      </c>
      <c r="M4" s="21" t="s">
        <v>14</v>
      </c>
    </row>
    <row r="5" spans="1:13" ht="18.75">
      <c r="A5" s="8" t="s">
        <v>15</v>
      </c>
      <c r="B5" s="6"/>
      <c r="C5" s="6"/>
      <c r="D5" s="6"/>
      <c r="E5" s="7"/>
      <c r="F5" s="6"/>
      <c r="G5" s="7"/>
      <c r="H5" s="6"/>
      <c r="I5" s="6"/>
      <c r="J5" s="6"/>
      <c r="K5" s="6"/>
      <c r="L5" s="6"/>
      <c r="M5" s="21"/>
    </row>
    <row r="6" spans="1:13" ht="14.25">
      <c r="A6" s="9" t="s">
        <v>16</v>
      </c>
      <c r="B6" s="6" t="s">
        <v>17</v>
      </c>
      <c r="C6" s="10">
        <f aca="true" t="shared" si="0" ref="C6:G6">C7+C33</f>
        <v>46369</v>
      </c>
      <c r="D6" s="10">
        <v>164493</v>
      </c>
      <c r="E6" s="10">
        <f t="shared" si="0"/>
        <v>210862</v>
      </c>
      <c r="F6" s="10">
        <f t="shared" si="0"/>
        <v>44978</v>
      </c>
      <c r="G6" s="10">
        <f t="shared" si="0"/>
        <v>180434</v>
      </c>
      <c r="H6" s="10">
        <f aca="true" t="shared" si="1" ref="H6:H9">E6-G6</f>
        <v>30428</v>
      </c>
      <c r="I6" s="22">
        <f aca="true" t="shared" si="2" ref="I6:I9">IF(ISERROR(H6/G6),"",H6/G6)</f>
        <v>0.16863783987496814</v>
      </c>
      <c r="J6" s="10">
        <f>J7+J33</f>
        <v>3649159</v>
      </c>
      <c r="K6" s="10">
        <f>K7+K33</f>
        <v>3370381</v>
      </c>
      <c r="L6" s="10">
        <f aca="true" t="shared" si="3" ref="L6:L9">J6-K6</f>
        <v>278778</v>
      </c>
      <c r="M6" s="22">
        <f aca="true" t="shared" si="4" ref="M6:M9">IF(ISERROR(L6/K6),"",L6/K6)</f>
        <v>0.08271409078083457</v>
      </c>
    </row>
    <row r="7" spans="1:13" ht="14.25">
      <c r="A7" s="11" t="s">
        <v>18</v>
      </c>
      <c r="B7" s="6" t="s">
        <v>17</v>
      </c>
      <c r="C7" s="10">
        <f aca="true" t="shared" si="5" ref="C7:G7">C15+C24</f>
        <v>28891</v>
      </c>
      <c r="D7" s="10">
        <v>108171</v>
      </c>
      <c r="E7" s="10">
        <f t="shared" si="5"/>
        <v>137062</v>
      </c>
      <c r="F7" s="10">
        <f t="shared" si="5"/>
        <v>25023</v>
      </c>
      <c r="G7" s="10">
        <f t="shared" si="5"/>
        <v>116369</v>
      </c>
      <c r="H7" s="10">
        <f t="shared" si="1"/>
        <v>20693</v>
      </c>
      <c r="I7" s="22">
        <f t="shared" si="2"/>
        <v>0.17782227225463826</v>
      </c>
      <c r="J7" s="10">
        <f>J15+J24</f>
        <v>2289101</v>
      </c>
      <c r="K7" s="10">
        <f>K15+K24</f>
        <v>2112646</v>
      </c>
      <c r="L7" s="10">
        <f t="shared" si="3"/>
        <v>176455</v>
      </c>
      <c r="M7" s="22">
        <f t="shared" si="4"/>
        <v>0.08352322159036582</v>
      </c>
    </row>
    <row r="8" spans="1:13" ht="13.5">
      <c r="A8" s="6" t="s">
        <v>19</v>
      </c>
      <c r="B8" s="6" t="s">
        <v>17</v>
      </c>
      <c r="C8" s="10">
        <f aca="true" t="shared" si="6" ref="C8:G8">C16+C25</f>
        <v>27352</v>
      </c>
      <c r="D8" s="10">
        <v>102749</v>
      </c>
      <c r="E8" s="10">
        <f t="shared" si="6"/>
        <v>130101</v>
      </c>
      <c r="F8" s="10">
        <f t="shared" si="6"/>
        <v>23862</v>
      </c>
      <c r="G8" s="10">
        <f t="shared" si="6"/>
        <v>112333</v>
      </c>
      <c r="H8" s="10">
        <f t="shared" si="1"/>
        <v>17768</v>
      </c>
      <c r="I8" s="22">
        <f t="shared" si="2"/>
        <v>0.15817257617975128</v>
      </c>
      <c r="J8" s="10">
        <f>J16+J25</f>
        <v>2193517</v>
      </c>
      <c r="K8" s="10">
        <f>K16+K25</f>
        <v>2023566</v>
      </c>
      <c r="L8" s="10">
        <f t="shared" si="3"/>
        <v>169951</v>
      </c>
      <c r="M8" s="22">
        <f t="shared" si="4"/>
        <v>0.08398589420854076</v>
      </c>
    </row>
    <row r="9" spans="1:13" ht="13.5">
      <c r="A9" s="6" t="s">
        <v>20</v>
      </c>
      <c r="B9" s="6" t="s">
        <v>17</v>
      </c>
      <c r="C9" s="12">
        <v>0</v>
      </c>
      <c r="D9" s="12">
        <v>0</v>
      </c>
      <c r="E9" s="10">
        <f aca="true" t="shared" si="7" ref="E9:E13">D9+C9</f>
        <v>0</v>
      </c>
      <c r="F9" s="12">
        <v>0</v>
      </c>
      <c r="G9" s="12">
        <v>0</v>
      </c>
      <c r="H9" s="10">
        <f t="shared" si="1"/>
        <v>0</v>
      </c>
      <c r="I9" s="22">
        <f t="shared" si="2"/>
      </c>
      <c r="J9" s="12">
        <v>0</v>
      </c>
      <c r="K9" s="10">
        <v>0</v>
      </c>
      <c r="L9" s="10">
        <f t="shared" si="3"/>
        <v>0</v>
      </c>
      <c r="M9" s="22">
        <f t="shared" si="4"/>
      </c>
    </row>
    <row r="10" spans="1:13" ht="14.25">
      <c r="A10" s="13" t="s">
        <v>21</v>
      </c>
      <c r="B10" s="7" t="s">
        <v>22</v>
      </c>
      <c r="C10" s="7" t="s">
        <v>22</v>
      </c>
      <c r="D10" s="7" t="s">
        <v>22</v>
      </c>
      <c r="E10" s="7" t="s">
        <v>22</v>
      </c>
      <c r="F10" s="7" t="s">
        <v>22</v>
      </c>
      <c r="G10" s="7" t="s">
        <v>22</v>
      </c>
      <c r="H10" s="7" t="s">
        <v>22</v>
      </c>
      <c r="I10" s="7" t="s">
        <v>22</v>
      </c>
      <c r="J10" s="7" t="s">
        <v>22</v>
      </c>
      <c r="K10" s="7" t="s">
        <v>22</v>
      </c>
      <c r="L10" s="7" t="s">
        <v>22</v>
      </c>
      <c r="M10" s="21" t="s">
        <v>22</v>
      </c>
    </row>
    <row r="11" spans="1:13" ht="13.5">
      <c r="A11" s="6" t="s">
        <v>23</v>
      </c>
      <c r="B11" s="6" t="s">
        <v>17</v>
      </c>
      <c r="C11" s="12">
        <v>45</v>
      </c>
      <c r="D11" s="12">
        <v>112</v>
      </c>
      <c r="E11" s="10">
        <f t="shared" si="7"/>
        <v>157</v>
      </c>
      <c r="F11" s="12">
        <v>48</v>
      </c>
      <c r="G11" s="12">
        <v>293</v>
      </c>
      <c r="H11" s="10">
        <f aca="true" t="shared" si="8" ref="H11:H13">E11-G11</f>
        <v>-136</v>
      </c>
      <c r="I11" s="22">
        <f aca="true" t="shared" si="9" ref="I11:I13">IF(ISERROR(H11/G11),"",H11/G11)</f>
        <v>-0.4641638225255973</v>
      </c>
      <c r="J11" s="12">
        <v>0</v>
      </c>
      <c r="K11" s="10">
        <v>0</v>
      </c>
      <c r="L11" s="10">
        <f aca="true" t="shared" si="10" ref="L11:L13">J11-K11</f>
        <v>0</v>
      </c>
      <c r="M11" s="22">
        <f aca="true" t="shared" si="11" ref="M11:M13">IF(ISERROR(L11/K11),"",L11/K11)</f>
      </c>
    </row>
    <row r="12" spans="1:13" ht="13.5">
      <c r="A12" s="6" t="s">
        <v>24</v>
      </c>
      <c r="B12" s="6" t="s">
        <v>17</v>
      </c>
      <c r="C12" s="12">
        <v>2428</v>
      </c>
      <c r="D12" s="12">
        <v>6376</v>
      </c>
      <c r="E12" s="10">
        <f t="shared" si="7"/>
        <v>8804</v>
      </c>
      <c r="F12" s="12">
        <v>1901</v>
      </c>
      <c r="G12" s="12">
        <v>7981</v>
      </c>
      <c r="H12" s="10">
        <f t="shared" si="8"/>
        <v>823</v>
      </c>
      <c r="I12" s="22">
        <f t="shared" si="9"/>
        <v>0.10311990978574113</v>
      </c>
      <c r="J12" s="12">
        <v>0</v>
      </c>
      <c r="K12" s="10">
        <v>0</v>
      </c>
      <c r="L12" s="10">
        <f t="shared" si="10"/>
        <v>0</v>
      </c>
      <c r="M12" s="22">
        <f t="shared" si="11"/>
      </c>
    </row>
    <row r="13" spans="1:13" ht="13.5">
      <c r="A13" s="6" t="s">
        <v>25</v>
      </c>
      <c r="B13" s="6" t="s">
        <v>17</v>
      </c>
      <c r="C13" s="12">
        <v>26418</v>
      </c>
      <c r="D13" s="12">
        <v>72049</v>
      </c>
      <c r="E13" s="10">
        <f t="shared" si="7"/>
        <v>98467</v>
      </c>
      <c r="F13" s="12">
        <v>23074</v>
      </c>
      <c r="G13" s="12">
        <v>108095</v>
      </c>
      <c r="H13" s="10">
        <f t="shared" si="8"/>
        <v>-9628</v>
      </c>
      <c r="I13" s="22">
        <f t="shared" si="9"/>
        <v>-0.08906979971321523</v>
      </c>
      <c r="J13" s="12">
        <v>0</v>
      </c>
      <c r="K13" s="10">
        <v>0</v>
      </c>
      <c r="L13" s="10">
        <f t="shared" si="10"/>
        <v>0</v>
      </c>
      <c r="M13" s="22">
        <f t="shared" si="11"/>
      </c>
    </row>
    <row r="14" spans="1:13" ht="14.25">
      <c r="A14" s="13" t="s">
        <v>26</v>
      </c>
      <c r="B14" s="7"/>
      <c r="C14" s="6"/>
      <c r="D14" s="6"/>
      <c r="E14" s="6"/>
      <c r="F14" s="7"/>
      <c r="G14" s="7"/>
      <c r="H14" s="7"/>
      <c r="I14" s="7"/>
      <c r="J14" s="6"/>
      <c r="K14" s="7"/>
      <c r="L14" s="7"/>
      <c r="M14" s="21"/>
    </row>
    <row r="15" spans="1:13" ht="13.5">
      <c r="A15" s="14" t="s">
        <v>27</v>
      </c>
      <c r="B15" s="6" t="s">
        <v>17</v>
      </c>
      <c r="C15" s="12">
        <v>28352</v>
      </c>
      <c r="D15" s="12">
        <v>106331</v>
      </c>
      <c r="E15" s="12">
        <f aca="true" t="shared" si="12" ref="E15:E22">D15+C15</f>
        <v>134683</v>
      </c>
      <c r="F15" s="10">
        <v>24658</v>
      </c>
      <c r="G15" s="10">
        <v>114873</v>
      </c>
      <c r="H15" s="10">
        <f aca="true" t="shared" si="13" ref="H15:H22">E15-G15</f>
        <v>19810</v>
      </c>
      <c r="I15" s="22">
        <f aca="true" t="shared" si="14" ref="I15:I22">IF(ISERROR(H15/G15),"",H15/G15)</f>
        <v>0.17245131580092798</v>
      </c>
      <c r="J15" s="12">
        <v>2219513</v>
      </c>
      <c r="K15" s="10">
        <v>2044679</v>
      </c>
      <c r="L15" s="10">
        <f aca="true" t="shared" si="15" ref="L15:L22">J15-K15</f>
        <v>174834</v>
      </c>
      <c r="M15" s="22">
        <f aca="true" t="shared" si="16" ref="M15:M22">IF(ISERROR(L15/K15),"",L15/K15)</f>
        <v>0.08550682038598724</v>
      </c>
    </row>
    <row r="16" spans="1:13" ht="13.5">
      <c r="A16" s="14" t="s">
        <v>28</v>
      </c>
      <c r="B16" s="6" t="s">
        <v>17</v>
      </c>
      <c r="C16" s="12">
        <v>26890</v>
      </c>
      <c r="D16" s="12">
        <v>101157</v>
      </c>
      <c r="E16" s="12">
        <f t="shared" si="12"/>
        <v>128047</v>
      </c>
      <c r="F16" s="10">
        <v>23562</v>
      </c>
      <c r="G16" s="10">
        <v>111070</v>
      </c>
      <c r="H16" s="10">
        <f t="shared" si="13"/>
        <v>16977</v>
      </c>
      <c r="I16" s="22">
        <f t="shared" si="14"/>
        <v>0.152849554335104</v>
      </c>
      <c r="J16" s="12">
        <v>2133714</v>
      </c>
      <c r="K16" s="10">
        <v>1965213</v>
      </c>
      <c r="L16" s="10">
        <f t="shared" si="15"/>
        <v>168501</v>
      </c>
      <c r="M16" s="22">
        <f t="shared" si="16"/>
        <v>0.08574185088333937</v>
      </c>
    </row>
    <row r="17" spans="1:13" ht="13.5">
      <c r="A17" s="14" t="s">
        <v>29</v>
      </c>
      <c r="B17" s="6" t="s">
        <v>30</v>
      </c>
      <c r="C17" s="12">
        <v>14231360</v>
      </c>
      <c r="D17" s="12">
        <v>59548951</v>
      </c>
      <c r="E17" s="12">
        <f t="shared" si="12"/>
        <v>73780311</v>
      </c>
      <c r="F17" s="10">
        <v>11352936</v>
      </c>
      <c r="G17" s="10">
        <v>61168335</v>
      </c>
      <c r="H17" s="10">
        <f t="shared" si="13"/>
        <v>12611976</v>
      </c>
      <c r="I17" s="22">
        <f t="shared" si="14"/>
        <v>0.20618471959388793</v>
      </c>
      <c r="J17" s="12">
        <v>2372433593</v>
      </c>
      <c r="K17" s="10">
        <v>2269368885</v>
      </c>
      <c r="L17" s="10">
        <f t="shared" si="15"/>
        <v>103064708</v>
      </c>
      <c r="M17" s="22">
        <f t="shared" si="16"/>
        <v>0.045415581698168915</v>
      </c>
    </row>
    <row r="18" spans="1:13" ht="13.5">
      <c r="A18" s="14" t="s">
        <v>31</v>
      </c>
      <c r="B18" s="6" t="s">
        <v>17</v>
      </c>
      <c r="C18" s="12">
        <v>28345</v>
      </c>
      <c r="D18" s="12">
        <v>106306</v>
      </c>
      <c r="E18" s="12">
        <f t="shared" si="12"/>
        <v>134651</v>
      </c>
      <c r="F18" s="10">
        <v>24649</v>
      </c>
      <c r="G18" s="10">
        <v>114844</v>
      </c>
      <c r="H18" s="10">
        <f t="shared" si="13"/>
        <v>19807</v>
      </c>
      <c r="I18" s="22">
        <f t="shared" si="14"/>
        <v>0.17246874020410297</v>
      </c>
      <c r="J18" s="12">
        <v>2212138</v>
      </c>
      <c r="K18" s="10">
        <v>2036941</v>
      </c>
      <c r="L18" s="10">
        <f t="shared" si="15"/>
        <v>175197</v>
      </c>
      <c r="M18" s="22">
        <f t="shared" si="16"/>
        <v>0.08600985497370812</v>
      </c>
    </row>
    <row r="19" spans="1:13" ht="13.5">
      <c r="A19" s="14" t="s">
        <v>32</v>
      </c>
      <c r="B19" s="6" t="s">
        <v>17</v>
      </c>
      <c r="C19" s="12">
        <v>26889</v>
      </c>
      <c r="D19" s="12">
        <v>101142</v>
      </c>
      <c r="E19" s="12">
        <f t="shared" si="12"/>
        <v>128031</v>
      </c>
      <c r="F19" s="10">
        <v>23560</v>
      </c>
      <c r="G19" s="10">
        <v>111056</v>
      </c>
      <c r="H19" s="10">
        <f t="shared" si="13"/>
        <v>16975</v>
      </c>
      <c r="I19" s="22">
        <f t="shared" si="14"/>
        <v>0.15285081400374587</v>
      </c>
      <c r="J19" s="12">
        <v>2129579</v>
      </c>
      <c r="K19" s="10">
        <v>1960837</v>
      </c>
      <c r="L19" s="10">
        <f t="shared" si="15"/>
        <v>168742</v>
      </c>
      <c r="M19" s="22">
        <f t="shared" si="16"/>
        <v>0.08605610767238685</v>
      </c>
    </row>
    <row r="20" spans="1:13" ht="13.5">
      <c r="A20" s="14" t="s">
        <v>29</v>
      </c>
      <c r="B20" s="6" t="s">
        <v>30</v>
      </c>
      <c r="C20" s="12">
        <v>14231260</v>
      </c>
      <c r="D20" s="12">
        <v>53120441</v>
      </c>
      <c r="E20" s="12">
        <f t="shared" si="12"/>
        <v>67351701</v>
      </c>
      <c r="F20" s="10">
        <v>11352636</v>
      </c>
      <c r="G20" s="10">
        <v>60476695</v>
      </c>
      <c r="H20" s="10">
        <f t="shared" si="13"/>
        <v>6875006</v>
      </c>
      <c r="I20" s="22">
        <f t="shared" si="14"/>
        <v>0.11368025319505307</v>
      </c>
      <c r="J20" s="12">
        <v>2338992211</v>
      </c>
      <c r="K20" s="10">
        <v>2246222227</v>
      </c>
      <c r="L20" s="10">
        <f t="shared" si="15"/>
        <v>92769984</v>
      </c>
      <c r="M20" s="22">
        <f t="shared" si="16"/>
        <v>0.04130044787416308</v>
      </c>
    </row>
    <row r="21" spans="1:13" ht="13.5">
      <c r="A21" s="14" t="s">
        <v>33</v>
      </c>
      <c r="B21" s="6" t="s">
        <v>17</v>
      </c>
      <c r="C21" s="12">
        <v>6590</v>
      </c>
      <c r="D21" s="12">
        <v>27076</v>
      </c>
      <c r="E21" s="12">
        <f t="shared" si="12"/>
        <v>33666</v>
      </c>
      <c r="F21" s="10">
        <v>6856</v>
      </c>
      <c r="G21" s="10">
        <v>29416</v>
      </c>
      <c r="H21" s="10">
        <f t="shared" si="13"/>
        <v>4250</v>
      </c>
      <c r="I21" s="22">
        <f t="shared" si="14"/>
        <v>0.1444791949959206</v>
      </c>
      <c r="J21" s="12">
        <v>426045</v>
      </c>
      <c r="K21" s="10">
        <v>326337</v>
      </c>
      <c r="L21" s="10">
        <f t="shared" si="15"/>
        <v>99708</v>
      </c>
      <c r="M21" s="22">
        <f t="shared" si="16"/>
        <v>0.3055369142941193</v>
      </c>
    </row>
    <row r="22" spans="1:13" ht="13.5">
      <c r="A22" s="14" t="s">
        <v>34</v>
      </c>
      <c r="B22" s="6" t="s">
        <v>17</v>
      </c>
      <c r="C22" s="12">
        <v>80194</v>
      </c>
      <c r="D22" s="12">
        <v>0</v>
      </c>
      <c r="E22" s="12">
        <f t="shared" si="12"/>
        <v>80194</v>
      </c>
      <c r="F22" s="10">
        <v>0</v>
      </c>
      <c r="G22" s="10">
        <v>18527</v>
      </c>
      <c r="H22" s="10">
        <f t="shared" si="13"/>
        <v>61667</v>
      </c>
      <c r="I22" s="22">
        <f t="shared" si="14"/>
        <v>3.328493549954121</v>
      </c>
      <c r="J22" s="12">
        <v>451556</v>
      </c>
      <c r="K22" s="10">
        <v>381537</v>
      </c>
      <c r="L22" s="10">
        <f t="shared" si="15"/>
        <v>70019</v>
      </c>
      <c r="M22" s="22">
        <f t="shared" si="16"/>
        <v>0.1835182433158514</v>
      </c>
    </row>
    <row r="23" spans="1:13" ht="14.25">
      <c r="A23" s="13" t="s">
        <v>35</v>
      </c>
      <c r="B23" s="7"/>
      <c r="C23" s="6"/>
      <c r="D23" s="6"/>
      <c r="E23" s="6"/>
      <c r="F23" s="7"/>
      <c r="G23" s="7"/>
      <c r="H23" s="7"/>
      <c r="I23" s="7"/>
      <c r="J23" s="6"/>
      <c r="K23" s="7"/>
      <c r="L23" s="7"/>
      <c r="M23" s="21"/>
    </row>
    <row r="24" spans="1:13" ht="13.5">
      <c r="A24" s="14" t="s">
        <v>27</v>
      </c>
      <c r="B24" s="6" t="s">
        <v>17</v>
      </c>
      <c r="C24" s="12">
        <v>539</v>
      </c>
      <c r="D24" s="12">
        <v>1840</v>
      </c>
      <c r="E24" s="12">
        <f aca="true" t="shared" si="17" ref="E24:E31">D24+C24</f>
        <v>2379</v>
      </c>
      <c r="F24" s="10">
        <v>365</v>
      </c>
      <c r="G24" s="10">
        <v>1496</v>
      </c>
      <c r="H24" s="10">
        <f aca="true" t="shared" si="18" ref="H24:H31">E24-G24</f>
        <v>883</v>
      </c>
      <c r="I24" s="22">
        <f aca="true" t="shared" si="19" ref="I24:I31">IF(ISERROR(H24/G24),"",H24/G24)</f>
        <v>0.5902406417112299</v>
      </c>
      <c r="J24" s="12">
        <v>69588</v>
      </c>
      <c r="K24" s="10">
        <v>67967</v>
      </c>
      <c r="L24" s="10">
        <f aca="true" t="shared" si="20" ref="L24:L31">J24-K24</f>
        <v>1621</v>
      </c>
      <c r="M24" s="22">
        <f aca="true" t="shared" si="21" ref="M24:M31">IF(ISERROR(L24/K24),"",L24/K24)</f>
        <v>0.023849809466358673</v>
      </c>
    </row>
    <row r="25" spans="1:13" ht="13.5">
      <c r="A25" s="14" t="s">
        <v>36</v>
      </c>
      <c r="B25" s="6" t="s">
        <v>17</v>
      </c>
      <c r="C25" s="12">
        <v>462</v>
      </c>
      <c r="D25" s="12">
        <v>1592</v>
      </c>
      <c r="E25" s="12">
        <f t="shared" si="17"/>
        <v>2054</v>
      </c>
      <c r="F25" s="10">
        <v>300</v>
      </c>
      <c r="G25" s="10">
        <v>1263</v>
      </c>
      <c r="H25" s="10">
        <f t="shared" si="18"/>
        <v>791</v>
      </c>
      <c r="I25" s="22">
        <f t="shared" si="19"/>
        <v>0.6262866191607285</v>
      </c>
      <c r="J25" s="12">
        <v>59803</v>
      </c>
      <c r="K25" s="10">
        <v>58353</v>
      </c>
      <c r="L25" s="10">
        <f t="shared" si="20"/>
        <v>1450</v>
      </c>
      <c r="M25" s="22">
        <f t="shared" si="21"/>
        <v>0.024848765273422103</v>
      </c>
    </row>
    <row r="26" spans="1:13" ht="13.5">
      <c r="A26" s="14" t="s">
        <v>37</v>
      </c>
      <c r="B26" s="6" t="s">
        <v>17</v>
      </c>
      <c r="C26" s="12">
        <v>77</v>
      </c>
      <c r="D26" s="12">
        <v>248</v>
      </c>
      <c r="E26" s="12">
        <f t="shared" si="17"/>
        <v>325</v>
      </c>
      <c r="F26" s="10">
        <v>65</v>
      </c>
      <c r="G26" s="10">
        <v>233</v>
      </c>
      <c r="H26" s="10">
        <f t="shared" si="18"/>
        <v>92</v>
      </c>
      <c r="I26" s="22">
        <f t="shared" si="19"/>
        <v>0.3948497854077253</v>
      </c>
      <c r="J26" s="12">
        <v>9785</v>
      </c>
      <c r="K26" s="10">
        <v>9614</v>
      </c>
      <c r="L26" s="10">
        <f t="shared" si="20"/>
        <v>171</v>
      </c>
      <c r="M26" s="22">
        <f t="shared" si="21"/>
        <v>0.017786561264822136</v>
      </c>
    </row>
    <row r="27" spans="1:13" ht="13.5">
      <c r="A27" s="14" t="s">
        <v>38</v>
      </c>
      <c r="B27" s="6" t="s">
        <v>39</v>
      </c>
      <c r="C27" s="12">
        <v>45335</v>
      </c>
      <c r="D27" s="12">
        <v>6202</v>
      </c>
      <c r="E27" s="12">
        <f t="shared" si="17"/>
        <v>51537</v>
      </c>
      <c r="F27" s="10">
        <v>87281</v>
      </c>
      <c r="G27" s="10">
        <v>345838</v>
      </c>
      <c r="H27" s="10">
        <f t="shared" si="18"/>
        <v>-294301</v>
      </c>
      <c r="I27" s="22">
        <f t="shared" si="19"/>
        <v>-0.850979360278512</v>
      </c>
      <c r="J27" s="12">
        <v>48813071</v>
      </c>
      <c r="K27" s="10">
        <v>42783504</v>
      </c>
      <c r="L27" s="10">
        <f t="shared" si="20"/>
        <v>6029567</v>
      </c>
      <c r="M27" s="22">
        <f t="shared" si="21"/>
        <v>0.14093205175527465</v>
      </c>
    </row>
    <row r="28" spans="1:13" ht="13.5">
      <c r="A28" s="14" t="s">
        <v>29</v>
      </c>
      <c r="B28" s="6" t="s">
        <v>39</v>
      </c>
      <c r="C28" s="12">
        <v>25044</v>
      </c>
      <c r="D28" s="12">
        <v>20533</v>
      </c>
      <c r="E28" s="12">
        <f t="shared" si="17"/>
        <v>45577</v>
      </c>
      <c r="F28" s="10">
        <v>79656</v>
      </c>
      <c r="G28" s="10">
        <v>314718</v>
      </c>
      <c r="H28" s="10">
        <f t="shared" si="18"/>
        <v>-269141</v>
      </c>
      <c r="I28" s="22">
        <f t="shared" si="19"/>
        <v>-0.8551814640408238</v>
      </c>
      <c r="J28" s="12">
        <v>38222208</v>
      </c>
      <c r="K28" s="10">
        <v>33011661</v>
      </c>
      <c r="L28" s="10">
        <f t="shared" si="20"/>
        <v>5210547</v>
      </c>
      <c r="M28" s="22">
        <f t="shared" si="21"/>
        <v>0.15783958886528007</v>
      </c>
    </row>
    <row r="29" spans="1:13" ht="13.5">
      <c r="A29" s="14" t="s">
        <v>40</v>
      </c>
      <c r="B29" s="6" t="s">
        <v>39</v>
      </c>
      <c r="C29" s="12">
        <v>25014</v>
      </c>
      <c r="D29" s="12">
        <v>19748</v>
      </c>
      <c r="E29" s="12">
        <f t="shared" si="17"/>
        <v>44762</v>
      </c>
      <c r="F29" s="10">
        <v>69822</v>
      </c>
      <c r="G29" s="10">
        <v>281049</v>
      </c>
      <c r="H29" s="10">
        <f t="shared" si="18"/>
        <v>-236287</v>
      </c>
      <c r="I29" s="22">
        <f t="shared" si="19"/>
        <v>-0.8407323989766909</v>
      </c>
      <c r="J29" s="12">
        <v>24162074</v>
      </c>
      <c r="K29" s="10">
        <v>22369376</v>
      </c>
      <c r="L29" s="10">
        <f t="shared" si="20"/>
        <v>1792698</v>
      </c>
      <c r="M29" s="22">
        <f t="shared" si="21"/>
        <v>0.08014072453339781</v>
      </c>
    </row>
    <row r="30" spans="1:13" ht="13.5">
      <c r="A30" s="14" t="s">
        <v>33</v>
      </c>
      <c r="B30" s="6" t="s">
        <v>17</v>
      </c>
      <c r="C30" s="12">
        <v>229</v>
      </c>
      <c r="D30" s="12">
        <v>934</v>
      </c>
      <c r="E30" s="12">
        <f t="shared" si="17"/>
        <v>1163</v>
      </c>
      <c r="F30" s="10">
        <v>206</v>
      </c>
      <c r="G30" s="10">
        <v>903</v>
      </c>
      <c r="H30" s="10">
        <f t="shared" si="18"/>
        <v>260</v>
      </c>
      <c r="I30" s="22">
        <f t="shared" si="19"/>
        <v>0.28792912513842744</v>
      </c>
      <c r="J30" s="12">
        <v>21441</v>
      </c>
      <c r="K30" s="10">
        <v>18095</v>
      </c>
      <c r="L30" s="10">
        <f t="shared" si="20"/>
        <v>3346</v>
      </c>
      <c r="M30" s="22">
        <f t="shared" si="21"/>
        <v>0.1849129593810445</v>
      </c>
    </row>
    <row r="31" spans="1:13" ht="13.5">
      <c r="A31" s="14" t="s">
        <v>34</v>
      </c>
      <c r="B31" s="6" t="s">
        <v>17</v>
      </c>
      <c r="C31" s="12">
        <v>358</v>
      </c>
      <c r="D31" s="12">
        <v>0</v>
      </c>
      <c r="E31" s="12">
        <f t="shared" si="17"/>
        <v>358</v>
      </c>
      <c r="F31" s="10">
        <v>0</v>
      </c>
      <c r="G31" s="10">
        <v>577</v>
      </c>
      <c r="H31" s="10">
        <f t="shared" si="18"/>
        <v>-219</v>
      </c>
      <c r="I31" s="22">
        <f t="shared" si="19"/>
        <v>-0.37954939341421146</v>
      </c>
      <c r="J31" s="12">
        <v>27209</v>
      </c>
      <c r="K31" s="10">
        <v>27045</v>
      </c>
      <c r="L31" s="10">
        <f t="shared" si="20"/>
        <v>164</v>
      </c>
      <c r="M31" s="22">
        <f t="shared" si="21"/>
        <v>0.006063967461638011</v>
      </c>
    </row>
    <row r="32" spans="1:13" ht="14.25">
      <c r="A32" s="11" t="s">
        <v>41</v>
      </c>
      <c r="B32" s="7"/>
      <c r="C32" s="6"/>
      <c r="D32" s="6"/>
      <c r="E32" s="6"/>
      <c r="F32" s="7"/>
      <c r="G32" s="7"/>
      <c r="H32" s="7"/>
      <c r="I32" s="7"/>
      <c r="J32" s="6"/>
      <c r="K32" s="7"/>
      <c r="L32" s="7"/>
      <c r="M32" s="7"/>
    </row>
    <row r="33" spans="1:13" ht="13.5">
      <c r="A33" s="14" t="s">
        <v>27</v>
      </c>
      <c r="B33" s="6" t="s">
        <v>17</v>
      </c>
      <c r="C33" s="12">
        <v>17478</v>
      </c>
      <c r="D33" s="12">
        <v>56322</v>
      </c>
      <c r="E33" s="12">
        <f aca="true" t="shared" si="22" ref="E33:E36">D33+C33</f>
        <v>73800</v>
      </c>
      <c r="F33" s="10">
        <v>19955</v>
      </c>
      <c r="G33" s="10">
        <v>64065</v>
      </c>
      <c r="H33" s="10">
        <f aca="true" t="shared" si="23" ref="H33:H36">E33-G33</f>
        <v>9735</v>
      </c>
      <c r="I33" s="22">
        <f aca="true" t="shared" si="24" ref="I33:I36">IF(ISERROR(H33/G33),"",H33/G33)</f>
        <v>0.15195504565675486</v>
      </c>
      <c r="J33" s="12">
        <v>1360058</v>
      </c>
      <c r="K33" s="10">
        <v>1257735</v>
      </c>
      <c r="L33" s="10">
        <f aca="true" t="shared" si="25" ref="L33:L36">J33-K33</f>
        <v>102323</v>
      </c>
      <c r="M33" s="22">
        <f aca="true" t="shared" si="26" ref="M33:M36">IF(ISERROR(L33/K33),"",L33/K33)</f>
        <v>0.08135497541214962</v>
      </c>
    </row>
    <row r="34" spans="1:13" ht="13.5">
      <c r="A34" s="14" t="s">
        <v>42</v>
      </c>
      <c r="B34" s="6" t="s">
        <v>30</v>
      </c>
      <c r="C34" s="12">
        <v>132749</v>
      </c>
      <c r="D34" s="12">
        <v>458970</v>
      </c>
      <c r="E34" s="12">
        <f t="shared" si="22"/>
        <v>591719</v>
      </c>
      <c r="F34" s="10">
        <v>167721</v>
      </c>
      <c r="G34" s="10">
        <v>585226</v>
      </c>
      <c r="H34" s="10">
        <f t="shared" si="23"/>
        <v>6493</v>
      </c>
      <c r="I34" s="22">
        <f t="shared" si="24"/>
        <v>0.011094859080081882</v>
      </c>
      <c r="J34" s="12">
        <v>8796985</v>
      </c>
      <c r="K34" s="10">
        <v>7769721</v>
      </c>
      <c r="L34" s="10">
        <f t="shared" si="25"/>
        <v>1027264</v>
      </c>
      <c r="M34" s="22">
        <f t="shared" si="26"/>
        <v>0.13221375645277353</v>
      </c>
    </row>
    <row r="35" spans="1:13" ht="13.5">
      <c r="A35" s="14" t="s">
        <v>43</v>
      </c>
      <c r="B35" s="6" t="s">
        <v>17</v>
      </c>
      <c r="C35" s="12">
        <v>8558</v>
      </c>
      <c r="D35" s="12">
        <v>31372</v>
      </c>
      <c r="E35" s="12">
        <f t="shared" si="22"/>
        <v>39930</v>
      </c>
      <c r="F35" s="10">
        <v>8907</v>
      </c>
      <c r="G35" s="10">
        <v>29698</v>
      </c>
      <c r="H35" s="10">
        <f t="shared" si="23"/>
        <v>10232</v>
      </c>
      <c r="I35" s="22">
        <f t="shared" si="24"/>
        <v>0.3445349855209105</v>
      </c>
      <c r="J35" s="12">
        <v>831944</v>
      </c>
      <c r="K35" s="10">
        <v>724067</v>
      </c>
      <c r="L35" s="10">
        <f t="shared" si="25"/>
        <v>107877</v>
      </c>
      <c r="M35" s="22">
        <f t="shared" si="26"/>
        <v>0.14898759368953426</v>
      </c>
    </row>
    <row r="36" spans="1:13" ht="13.5">
      <c r="A36" s="14" t="s">
        <v>44</v>
      </c>
      <c r="B36" s="6" t="s">
        <v>17</v>
      </c>
      <c r="C36" s="12">
        <v>0</v>
      </c>
      <c r="D36" s="12">
        <v>0</v>
      </c>
      <c r="E36" s="12">
        <f t="shared" si="22"/>
        <v>0</v>
      </c>
      <c r="F36" s="10">
        <v>12922</v>
      </c>
      <c r="G36" s="10">
        <v>12922</v>
      </c>
      <c r="H36" s="10">
        <f t="shared" si="23"/>
        <v>-12922</v>
      </c>
      <c r="I36" s="22">
        <f t="shared" si="24"/>
        <v>-1</v>
      </c>
      <c r="J36" s="12">
        <v>507253</v>
      </c>
      <c r="K36" s="10">
        <v>511387</v>
      </c>
      <c r="L36" s="10">
        <f t="shared" si="25"/>
        <v>-4134</v>
      </c>
      <c r="M36" s="22">
        <f t="shared" si="26"/>
        <v>-0.008083897322380115</v>
      </c>
    </row>
    <row r="37" spans="1:13" ht="14.25">
      <c r="A37" s="13" t="s">
        <v>22</v>
      </c>
      <c r="B37" s="7"/>
      <c r="C37" s="6"/>
      <c r="D37" s="6"/>
      <c r="E37" s="6"/>
      <c r="F37" s="7"/>
      <c r="G37" s="7"/>
      <c r="H37" s="7"/>
      <c r="I37" s="7"/>
      <c r="J37" s="6"/>
      <c r="K37" s="7"/>
      <c r="L37" s="7"/>
      <c r="M37" s="7"/>
    </row>
    <row r="38" spans="1:13" ht="14.25">
      <c r="A38" s="11" t="s">
        <v>45</v>
      </c>
      <c r="B38" s="6" t="s">
        <v>17</v>
      </c>
      <c r="C38" s="12">
        <v>0</v>
      </c>
      <c r="D38" s="12">
        <v>14</v>
      </c>
      <c r="E38" s="12">
        <f>D38+C38</f>
        <v>14</v>
      </c>
      <c r="F38" s="10">
        <v>6</v>
      </c>
      <c r="G38" s="10">
        <v>15</v>
      </c>
      <c r="H38" s="10">
        <f>E38-G38</f>
        <v>-1</v>
      </c>
      <c r="I38" s="22">
        <f>IF(ISERROR(H38/G38),"",H38/G38)</f>
        <v>-0.06666666666666667</v>
      </c>
      <c r="J38" s="12">
        <v>1668</v>
      </c>
      <c r="K38" s="10">
        <v>1748</v>
      </c>
      <c r="L38" s="10">
        <f>J38-K38</f>
        <v>-80</v>
      </c>
      <c r="M38" s="22">
        <f>IF(ISERROR(L38/K38),"",L38/K38)</f>
        <v>-0.04576659038901602</v>
      </c>
    </row>
    <row r="39" spans="1:13" ht="14.25">
      <c r="A39" s="11" t="s">
        <v>46</v>
      </c>
      <c r="B39" s="6" t="s">
        <v>17</v>
      </c>
      <c r="C39" s="12">
        <v>0</v>
      </c>
      <c r="D39" s="12">
        <v>1</v>
      </c>
      <c r="E39" s="12">
        <f>D39+C39</f>
        <v>1</v>
      </c>
      <c r="F39" s="10">
        <v>0</v>
      </c>
      <c r="G39" s="10">
        <v>1</v>
      </c>
      <c r="H39" s="10">
        <f>E39-G39</f>
        <v>0</v>
      </c>
      <c r="I39" s="22">
        <f>IF(ISERROR(H39/G39),"",H39/G39)</f>
        <v>0</v>
      </c>
      <c r="J39" s="12">
        <v>229</v>
      </c>
      <c r="K39" s="10">
        <v>237</v>
      </c>
      <c r="L39" s="10">
        <f>J39-K39</f>
        <v>-8</v>
      </c>
      <c r="M39" s="22">
        <f>IF(ISERROR(L39/K39),"",L39/K39)</f>
        <v>-0.03375527426160337</v>
      </c>
    </row>
    <row r="40" spans="1:13" ht="13.5">
      <c r="A40" s="15" t="s">
        <v>47</v>
      </c>
      <c r="B40" s="16"/>
      <c r="C40" s="17"/>
      <c r="D40" s="17"/>
      <c r="E40" s="17"/>
      <c r="F40" s="17"/>
      <c r="G40" s="17"/>
      <c r="H40" s="18"/>
      <c r="I40" s="23"/>
      <c r="J40" s="17"/>
      <c r="K40" s="17"/>
      <c r="L40" s="18"/>
      <c r="M40" s="24"/>
    </row>
  </sheetData>
  <sheetProtection/>
  <mergeCells count="6">
    <mergeCell ref="A1:M1"/>
    <mergeCell ref="C3:E3"/>
    <mergeCell ref="F3:G3"/>
    <mergeCell ref="J3:M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袁野</dc:creator>
  <cp:keywords/>
  <dc:description/>
  <cp:lastModifiedBy>张涛（boss）</cp:lastModifiedBy>
  <dcterms:created xsi:type="dcterms:W3CDTF">2021-07-19T02:14:53Z</dcterms:created>
  <dcterms:modified xsi:type="dcterms:W3CDTF">2022-04-28T08:19:34Z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2C7E9B58969F4C48B8818C5161A4FD58</vt:lpwstr>
  </property>
</Properties>
</file>