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<sst xmlns="http://schemas.openxmlformats.org/spreadsheetml/2006/main" count="94" uniqueCount="48">
  <si>
    <t>商事主体登记</t>
  </si>
  <si>
    <t>报告期：</t>
  </si>
  <si>
    <t>项目</t>
  </si>
  <si>
    <t>单位</t>
  </si>
  <si>
    <t>本年情况</t>
  </si>
  <si>
    <t>上年情况</t>
  </si>
  <si>
    <t>历年累计</t>
  </si>
  <si>
    <t>1月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</si>
  <si>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</si>
  <si>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</si>
  <si>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</si>
  <si>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</si>
  <si>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</si>
  <si>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</si>
  <si>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</si>
  <si>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</si>
  <si>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商事主体总数</t>
  </si>
  <si>
    <t/>
  </si>
  <si>
    <t>（一）企业总数</t>
  </si>
  <si>
    <t>户</t>
  </si>
  <si>
    <t>其中：法人企业</t>
  </si>
  <si>
    <t>自贸区商事主体总数</t>
  </si>
  <si>
    <t xml:space="preserve">    其中</t>
  </si>
  <si>
    <t>第一产业</t>
  </si>
  <si>
    <t>第二产业</t>
  </si>
  <si>
    <t>第三产业</t>
  </si>
  <si>
    <t xml:space="preserve">    1、内资企业（含私营）</t>
  </si>
  <si>
    <t xml:space="preserve">       户数</t>
  </si>
  <si>
    <t xml:space="preserve">       其中:法人企业</t>
  </si>
  <si>
    <t xml:space="preserve">       注册资本</t>
  </si>
  <si>
    <t>万元</t>
  </si>
  <si>
    <t xml:space="preserve">       其中：私营企业</t>
  </si>
  <si>
    <t xml:space="preserve">       私营法人企业</t>
  </si>
  <si>
    <t xml:space="preserve">       注销企业户数</t>
  </si>
  <si>
    <t xml:space="preserve">       吊销企业户数</t>
  </si>
  <si>
    <t xml:space="preserve">    2、外资企业</t>
  </si>
  <si>
    <t xml:space="preserve">       其中：1.法人企业</t>
  </si>
  <si>
    <t xml:space="preserve">       2.分支机构</t>
  </si>
  <si>
    <t xml:space="preserve">       投资总额</t>
  </si>
  <si>
    <t>万美元</t>
  </si>
  <si>
    <t xml:space="preserve">       其中:外方认缴</t>
  </si>
  <si>
    <t>（二）个体工商户总数</t>
  </si>
  <si>
    <t xml:space="preserve">       资金数额</t>
  </si>
  <si>
    <t xml:space="preserve">       注销户数</t>
  </si>
  <si>
    <t xml:space="preserve">       吊销数</t>
  </si>
  <si>
    <t>常驻代表机构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</si>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</sst>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);[Red]\(0\)"/>
    <numFmt numFmtId="178" formatCode="0_ ;[Red]\-0\ "/>
    <numFmt numFmtId="179" formatCode="yyyy&quot;年&quot;m&quot;月&quot;;@"/>
    <numFmt numFmtId="180" formatCode="0.0%"/>
    <numFmt numFmtId="181" formatCode="0.0%_ ;[Red]\-0.0%\ 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62"/>
      <name val="黑体"/>
      <family val="3"/>
    </font>
    <font>
      <sz val="10"/>
      <color indexed="62"/>
      <name val="宋体"/>
      <family val="0"/>
    </font>
    <font>
      <sz val="10"/>
      <color indexed="8"/>
      <name val="宋体"/>
      <family val="0"/>
    </font>
    <font>
      <sz val="10"/>
      <color indexed="62"/>
      <name val="Times New Roman"/>
      <family val="1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9"/>
      <color indexed="18"/>
      <name val="宋体"/>
      <family val="0"/>
    </font>
    <font>
      <sz val="10"/>
      <color indexed="8"/>
      <name val="Times New Roman"/>
      <family val="1"/>
    </font>
    <font>
      <sz val="12"/>
      <color indexed="62"/>
      <name val="黑体"/>
      <family val="3"/>
    </font>
    <font>
      <b/>
      <sz val="10"/>
      <color indexed="62"/>
      <name val="宋体"/>
      <family val="0"/>
    </font>
    <font>
      <sz val="9"/>
      <color indexed="18"/>
      <name val="Times New Roman"/>
      <family val="1"/>
    </font>
    <font>
      <sz val="10"/>
      <color indexed="62"/>
      <name val="黑体"/>
      <family val="3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333399"/>
      <name val="黑体"/>
      <family val="3"/>
    </font>
    <font>
      <sz val="10"/>
      <color rgb="FF333399"/>
      <name val="宋体"/>
      <family val="0"/>
    </font>
    <font>
      <sz val="10"/>
      <color rgb="FF000000"/>
      <name val="宋体"/>
      <family val="0"/>
    </font>
    <font>
      <sz val="10"/>
      <color rgb="FF333399"/>
      <name val="Times New Roman"/>
      <family val="1"/>
    </font>
    <font>
      <b/>
      <sz val="14"/>
      <color rgb="FF333399"/>
      <name val="黑体"/>
      <family val="3"/>
    </font>
    <font>
      <b/>
      <sz val="12"/>
      <color rgb="FF333399"/>
      <name val="黑体"/>
      <family val="3"/>
    </font>
    <font>
      <sz val="9"/>
      <color rgb="FF000080"/>
      <name val="宋体"/>
      <family val="0"/>
    </font>
    <font>
      <sz val="10"/>
      <color theme="1"/>
      <name val="Times New Roman"/>
      <family val="1"/>
    </font>
    <font>
      <sz val="12"/>
      <color rgb="FF333399"/>
      <name val="黑体"/>
      <family val="3"/>
    </font>
    <font>
      <b/>
      <sz val="10"/>
      <color rgb="FF333399"/>
      <name val="宋体"/>
      <family val="0"/>
    </font>
    <font>
      <sz val="9"/>
      <color rgb="FF000080"/>
      <name val="Times New Roman"/>
      <family val="1"/>
    </font>
    <font>
      <sz val="10"/>
      <color rgb="FF333399"/>
      <name val="黑体"/>
      <family val="3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52" fillId="33" borderId="0" xfId="0" applyNumberFormat="1" applyFont="1" applyFill="1" applyAlignment="1">
      <alignment horizontal="center"/>
    </xf>
    <xf numFmtId="176" fontId="53" fillId="33" borderId="0" xfId="0" applyNumberFormat="1" applyFont="1" applyFill="1" applyAlignment="1">
      <alignment horizontal="center" vertical="center"/>
    </xf>
    <xf numFmtId="177" fontId="54" fillId="33" borderId="0" xfId="0" applyNumberFormat="1" applyFont="1" applyFill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 applyProtection="1">
      <alignment horizontal="center" vertical="center"/>
      <protection locked="0"/>
    </xf>
    <xf numFmtId="57" fontId="55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/>
    </xf>
    <xf numFmtId="178" fontId="58" fillId="0" borderId="9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/>
    </xf>
    <xf numFmtId="178" fontId="59" fillId="0" borderId="9" xfId="0" applyNumberFormat="1" applyFont="1" applyFill="1" applyBorder="1" applyAlignment="1" applyProtection="1">
      <alignment horizontal="center" vertical="center"/>
      <protection locked="0"/>
    </xf>
    <xf numFmtId="176" fontId="60" fillId="0" borderId="10" xfId="0" applyNumberFormat="1" applyFont="1" applyFill="1" applyBorder="1" applyAlignment="1">
      <alignment horizontal="center"/>
    </xf>
    <xf numFmtId="176" fontId="53" fillId="0" borderId="9" xfId="0" applyNumberFormat="1" applyFont="1" applyFill="1" applyBorder="1" applyAlignment="1">
      <alignment horizontal="center"/>
    </xf>
    <xf numFmtId="176" fontId="57" fillId="0" borderId="10" xfId="0" applyNumberFormat="1" applyFont="1" applyFill="1" applyBorder="1" applyAlignment="1">
      <alignment horizontal="left"/>
    </xf>
    <xf numFmtId="176" fontId="61" fillId="0" borderId="0" xfId="0" applyNumberFormat="1" applyFont="1" applyAlignment="1">
      <alignment horizontal="left"/>
    </xf>
    <xf numFmtId="178" fontId="59" fillId="0" borderId="0" xfId="0" applyNumberFormat="1" applyFont="1" applyAlignment="1">
      <alignment horizontal="center"/>
    </xf>
    <xf numFmtId="178" fontId="54" fillId="0" borderId="0" xfId="0" applyNumberFormat="1" applyFont="1" applyAlignment="1">
      <alignment horizontal="center"/>
    </xf>
    <xf numFmtId="179" fontId="55" fillId="33" borderId="0" xfId="0" applyNumberFormat="1" applyFont="1" applyFill="1" applyAlignment="1">
      <alignment horizontal="center" vertical="center"/>
    </xf>
    <xf numFmtId="180" fontId="53" fillId="0" borderId="9" xfId="0" applyNumberFormat="1" applyFont="1" applyFill="1" applyBorder="1" applyAlignment="1">
      <alignment horizontal="center" vertical="center"/>
    </xf>
    <xf numFmtId="181" fontId="62" fillId="0" borderId="9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180" fontId="64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A1">
      <selection activeCell="A1" sqref="A1:M40"/>
    </sheetView>
  </sheetViews>
  <sheetFormatPr defaultColWidth="9.00390625" defaultRowHeight="15"/>
  <cols>
    <col min="1" max="1" width="35.140625" style="1" customWidth="1"/>
    <col min="2" max="2" width="6.28125" style="1" customWidth="1"/>
    <col min="3" max="3" width="7.7109375" style="1" customWidth="1"/>
    <col min="4" max="4" width="5.8515625" style="1" hidden="1" customWidth="1"/>
    <col min="5" max="5" width="9.140625" style="1" customWidth="1"/>
    <col min="6" max="6" width="8.140625" style="1" customWidth="1"/>
    <col min="7" max="7" width="9.140625" style="1" customWidth="1"/>
    <col min="8" max="8" width="20.28125" style="1" customWidth="1"/>
    <col min="9" max="9" width="21.28125" style="1" customWidth="1"/>
    <col min="10" max="10" width="9.28125" style="1" customWidth="1"/>
    <col min="11" max="11" width="9.57421875" style="1" customWidth="1"/>
    <col min="12" max="12" width="18.421875" style="1" customWidth="1"/>
    <col min="13" max="13" width="19.421875" style="1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/>
      <c r="B2" s="3"/>
      <c r="C2" s="3"/>
      <c r="D2" s="3"/>
      <c r="E2" s="3"/>
      <c r="F2" s="3"/>
      <c r="G2" s="4"/>
      <c r="H2" s="4"/>
      <c r="I2" s="4"/>
      <c r="J2" s="3"/>
      <c r="K2" s="3"/>
      <c r="L2" s="3" t="s">
        <v>1</v>
      </c>
      <c r="M2" s="19">
        <v>44197</v>
      </c>
    </row>
    <row r="3" spans="1:13" ht="13.5" customHeight="1">
      <c r="A3" s="5" t="s">
        <v>2</v>
      </c>
      <c r="B3" s="5" t="s">
        <v>3</v>
      </c>
      <c r="C3" s="5" t="s">
        <v>4</v>
      </c>
      <c r="D3" s="5"/>
      <c r="E3" s="5"/>
      <c r="F3" s="5" t="s">
        <v>5</v>
      </c>
      <c r="G3" s="5"/>
      <c r="H3" s="5"/>
      <c r="I3" s="5"/>
      <c r="J3" s="5" t="s">
        <v>6</v>
      </c>
      <c r="K3" s="5"/>
      <c r="L3" s="5"/>
      <c r="M3" s="5"/>
    </row>
    <row r="4" spans="1:13" ht="13.5">
      <c r="A4" s="5"/>
      <c r="B4" s="5"/>
      <c r="C4" s="6" t="s">
        <v>7</v>
      </c>
      <c r="D4" s="6"/>
      <c r="E4" s="7" t="s">
        <v>8</v>
      </c>
      <c r="F4" s="6" t="s">
        <v>7</v>
      </c>
      <c r="G4" s="7" t="s">
        <v>8</v>
      </c>
      <c r="H4" s="5" t="s">
        <v>9</v>
      </c>
      <c r="I4" s="5" t="s">
        <v>10</v>
      </c>
      <c r="J4" s="6" t="s">
        <v>11</v>
      </c>
      <c r="K4" s="6" t="s">
        <v>12</v>
      </c>
      <c r="L4" s="6" t="s">
        <v>13</v>
      </c>
      <c r="M4" s="20" t="s">
        <v>14</v>
      </c>
    </row>
    <row r="5" spans="1:13" ht="18.75">
      <c r="A5" s="8" t="s">
        <v>15</v>
      </c>
      <c r="B5" s="6"/>
      <c r="C5" s="6"/>
      <c r="D5" s="6"/>
      <c r="E5" s="7"/>
      <c r="F5" s="6"/>
      <c r="G5" s="7"/>
      <c r="H5" s="6"/>
      <c r="I5" s="6"/>
      <c r="J5" s="6"/>
      <c r="K5" s="6"/>
      <c r="L5" s="6"/>
      <c r="M5" s="20"/>
    </row>
    <row r="6" spans="1:13" ht="14.25">
      <c r="A6" s="9" t="s">
        <v>16</v>
      </c>
      <c r="B6" s="6" t="s">
        <v>17</v>
      </c>
      <c r="C6" s="10">
        <f aca="true" t="shared" si="0" ref="C6:G6">C7+C33</f>
        <v>41160</v>
      </c>
      <c r="D6" s="10">
        <v>0</v>
      </c>
      <c r="E6" s="10">
        <f t="shared" si="0"/>
        <v>41160</v>
      </c>
      <c r="F6" s="10">
        <f t="shared" si="0"/>
        <v>36777</v>
      </c>
      <c r="G6" s="10">
        <f t="shared" si="0"/>
        <v>36777</v>
      </c>
      <c r="H6" s="10">
        <f aca="true" t="shared" si="1" ref="H6:H9">E6-G6</f>
        <v>4383</v>
      </c>
      <c r="I6" s="21">
        <f aca="true" t="shared" si="2" ref="I6:I9">IF(ISERROR(H6/G6),"",H6/G6)</f>
        <v>0.1191777469614161</v>
      </c>
      <c r="J6" s="10">
        <f>J7+J33</f>
        <v>3613516</v>
      </c>
      <c r="K6" s="10">
        <f>K7+K33</f>
        <v>3298226</v>
      </c>
      <c r="L6" s="10">
        <f aca="true" t="shared" si="3" ref="L6:L9">J6-K6</f>
        <v>315290</v>
      </c>
      <c r="M6" s="21">
        <f aca="true" t="shared" si="4" ref="M6:M9">IF(ISERROR(L6/K6),"",L6/K6)</f>
        <v>0.09559381315895273</v>
      </c>
    </row>
    <row r="7" spans="1:13" ht="14.25">
      <c r="A7" s="11" t="s">
        <v>18</v>
      </c>
      <c r="B7" s="6" t="s">
        <v>19</v>
      </c>
      <c r="C7" s="10">
        <f aca="true" t="shared" si="5" ref="C7:G7">C15+C24</f>
        <v>29634</v>
      </c>
      <c r="D7" s="10">
        <v>29634</v>
      </c>
      <c r="E7" s="10">
        <f t="shared" si="5"/>
        <v>29634</v>
      </c>
      <c r="F7" s="10">
        <f t="shared" si="5"/>
        <v>27184</v>
      </c>
      <c r="G7" s="10">
        <f t="shared" si="5"/>
        <v>27184</v>
      </c>
      <c r="H7" s="10">
        <f t="shared" si="1"/>
        <v>2450</v>
      </c>
      <c r="I7" s="21">
        <f t="shared" si="2"/>
        <v>0.09012654502648616</v>
      </c>
      <c r="J7" s="10">
        <f>J15+J24</f>
        <v>2286630</v>
      </c>
      <c r="K7" s="10">
        <f>K15+K24</f>
        <v>2061926</v>
      </c>
      <c r="L7" s="10">
        <f t="shared" si="3"/>
        <v>224704</v>
      </c>
      <c r="M7" s="21">
        <f t="shared" si="4"/>
        <v>0.10897772276987631</v>
      </c>
    </row>
    <row r="8" spans="1:13" ht="13.5">
      <c r="A8" s="6" t="s">
        <v>20</v>
      </c>
      <c r="B8" s="6" t="s">
        <v>19</v>
      </c>
      <c r="C8" s="10">
        <f aca="true" t="shared" si="6" ref="C8:G8">C16+C25</f>
        <v>28266</v>
      </c>
      <c r="D8" s="10">
        <v>0</v>
      </c>
      <c r="E8" s="10">
        <f t="shared" si="6"/>
        <v>28266</v>
      </c>
      <c r="F8" s="10">
        <f t="shared" si="6"/>
        <v>26213</v>
      </c>
      <c r="G8" s="10">
        <f t="shared" si="6"/>
        <v>26213</v>
      </c>
      <c r="H8" s="10">
        <f t="shared" si="1"/>
        <v>2053</v>
      </c>
      <c r="I8" s="21">
        <f t="shared" si="2"/>
        <v>0.07831991759813833</v>
      </c>
      <c r="J8" s="10">
        <f>J16+J25</f>
        <v>2193369</v>
      </c>
      <c r="K8" s="10">
        <f>K16+K25</f>
        <v>1972171</v>
      </c>
      <c r="L8" s="10">
        <f t="shared" si="3"/>
        <v>221198</v>
      </c>
      <c r="M8" s="21">
        <f t="shared" si="4"/>
        <v>0.1121596453857196</v>
      </c>
    </row>
    <row r="9" spans="1:13" ht="13.5">
      <c r="A9" s="6" t="s">
        <v>21</v>
      </c>
      <c r="B9" s="6" t="s">
        <v>19</v>
      </c>
      <c r="C9" s="12">
        <v>0</v>
      </c>
      <c r="D9" s="12">
        <v>0</v>
      </c>
      <c r="E9" s="10">
        <f aca="true" t="shared" si="7" ref="E9:E13">D9+C9</f>
        <v>0</v>
      </c>
      <c r="F9" s="12">
        <v>0</v>
      </c>
      <c r="G9" s="12">
        <v>0</v>
      </c>
      <c r="H9" s="10">
        <f t="shared" si="1"/>
        <v>0</v>
      </c>
      <c r="I9" s="21">
        <f t="shared" si="2"/>
      </c>
      <c r="J9" s="12">
        <v>0</v>
      </c>
      <c r="K9" s="10">
        <v>0</v>
      </c>
      <c r="L9" s="10">
        <f t="shared" si="3"/>
        <v>0</v>
      </c>
      <c r="M9" s="21">
        <f t="shared" si="4"/>
      </c>
    </row>
    <row r="10" spans="1:13" ht="14.25">
      <c r="A10" s="13" t="s">
        <v>22</v>
      </c>
      <c r="B10" s="7" t="s">
        <v>17</v>
      </c>
      <c r="C10" s="7" t="s">
        <v>17</v>
      </c>
      <c r="D10" s="7" t="s">
        <v>17</v>
      </c>
      <c r="E10" s="7" t="s">
        <v>17</v>
      </c>
      <c r="F10" s="7" t="s">
        <v>17</v>
      </c>
      <c r="G10" s="7" t="s">
        <v>17</v>
      </c>
      <c r="H10" s="7" t="s">
        <v>17</v>
      </c>
      <c r="I10" s="7" t="s">
        <v>17</v>
      </c>
      <c r="J10" s="7" t="s">
        <v>17</v>
      </c>
      <c r="K10" s="7" t="s">
        <v>17</v>
      </c>
      <c r="L10" s="7" t="s">
        <v>17</v>
      </c>
      <c r="M10" s="20" t="s">
        <v>17</v>
      </c>
    </row>
    <row r="11" spans="1:13" ht="13.5">
      <c r="A11" s="6" t="s">
        <v>23</v>
      </c>
      <c r="B11" s="6" t="s">
        <v>19</v>
      </c>
      <c r="C11" s="12">
        <v>0</v>
      </c>
      <c r="D11" s="12">
        <v>0</v>
      </c>
      <c r="E11" s="10">
        <f t="shared" si="7"/>
        <v>0</v>
      </c>
      <c r="F11" s="12">
        <v>77</v>
      </c>
      <c r="G11" s="12">
        <v>77</v>
      </c>
      <c r="H11" s="10">
        <f aca="true" t="shared" si="8" ref="H11:H13">E11-G11</f>
        <v>-77</v>
      </c>
      <c r="I11" s="21">
        <f aca="true" t="shared" si="9" ref="I11:I13">IF(ISERROR(H11/G11),"",H11/G11)</f>
        <v>-1</v>
      </c>
      <c r="J11" s="12">
        <v>0</v>
      </c>
      <c r="K11" s="10">
        <v>0</v>
      </c>
      <c r="L11" s="10">
        <f aca="true" t="shared" si="10" ref="L11:L13">J11-K11</f>
        <v>0</v>
      </c>
      <c r="M11" s="21">
        <f aca="true" t="shared" si="11" ref="M11:M13">IF(ISERROR(L11/K11),"",L11/K11)</f>
      </c>
    </row>
    <row r="12" spans="1:13" ht="13.5">
      <c r="A12" s="6" t="s">
        <v>24</v>
      </c>
      <c r="B12" s="6" t="s">
        <v>19</v>
      </c>
      <c r="C12" s="12">
        <v>0</v>
      </c>
      <c r="D12" s="12">
        <v>0</v>
      </c>
      <c r="E12" s="10">
        <f t="shared" si="7"/>
        <v>0</v>
      </c>
      <c r="F12" s="12">
        <v>1773</v>
      </c>
      <c r="G12" s="12">
        <v>1773</v>
      </c>
      <c r="H12" s="10">
        <f t="shared" si="8"/>
        <v>-1773</v>
      </c>
      <c r="I12" s="21">
        <f t="shared" si="9"/>
        <v>-1</v>
      </c>
      <c r="J12" s="12">
        <v>0</v>
      </c>
      <c r="K12" s="10">
        <v>0</v>
      </c>
      <c r="L12" s="10">
        <f t="shared" si="10"/>
        <v>0</v>
      </c>
      <c r="M12" s="21">
        <f t="shared" si="11"/>
      </c>
    </row>
    <row r="13" spans="1:13" ht="13.5">
      <c r="A13" s="6" t="s">
        <v>25</v>
      </c>
      <c r="B13" s="6" t="s">
        <v>19</v>
      </c>
      <c r="C13" s="12">
        <v>0</v>
      </c>
      <c r="D13" s="12">
        <v>0</v>
      </c>
      <c r="E13" s="10">
        <f t="shared" si="7"/>
        <v>0</v>
      </c>
      <c r="F13" s="12">
        <v>25334</v>
      </c>
      <c r="G13" s="12">
        <v>25334</v>
      </c>
      <c r="H13" s="10">
        <f t="shared" si="8"/>
        <v>-25334</v>
      </c>
      <c r="I13" s="21">
        <f t="shared" si="9"/>
        <v>-1</v>
      </c>
      <c r="J13" s="12">
        <v>0</v>
      </c>
      <c r="K13" s="10">
        <v>0</v>
      </c>
      <c r="L13" s="10">
        <f t="shared" si="10"/>
        <v>0</v>
      </c>
      <c r="M13" s="21">
        <f t="shared" si="11"/>
      </c>
    </row>
    <row r="14" spans="1:13" ht="14.25">
      <c r="A14" s="13" t="s">
        <v>26</v>
      </c>
      <c r="B14" s="7"/>
      <c r="C14" s="6"/>
      <c r="D14" s="6"/>
      <c r="E14" s="6"/>
      <c r="F14" s="7"/>
      <c r="G14" s="7"/>
      <c r="H14" s="7"/>
      <c r="I14" s="7"/>
      <c r="J14" s="6"/>
      <c r="K14" s="7"/>
      <c r="L14" s="7"/>
      <c r="M14" s="20"/>
    </row>
    <row r="15" spans="1:13" ht="13.5">
      <c r="A15" s="14" t="s">
        <v>27</v>
      </c>
      <c r="B15" s="6" t="s">
        <v>19</v>
      </c>
      <c r="C15" s="12">
        <v>29187</v>
      </c>
      <c r="D15" s="12">
        <v>0</v>
      </c>
      <c r="E15" s="12">
        <f aca="true" t="shared" si="12" ref="E15:E22">D15+C15</f>
        <v>29187</v>
      </c>
      <c r="F15" s="10">
        <v>26642</v>
      </c>
      <c r="G15" s="10">
        <v>26642</v>
      </c>
      <c r="H15" s="10">
        <f aca="true" t="shared" si="13" ref="H15:H22">E15-G15</f>
        <v>2545</v>
      </c>
      <c r="I15" s="21">
        <f aca="true" t="shared" si="14" ref="I15:I22">IF(ISERROR(H15/G15),"",H15/G15)</f>
        <v>0.09552586142181518</v>
      </c>
      <c r="J15" s="12">
        <v>2217824</v>
      </c>
      <c r="K15" s="10">
        <v>1993694</v>
      </c>
      <c r="L15" s="10">
        <f aca="true" t="shared" si="15" ref="L15:L22">J15-K15</f>
        <v>224130</v>
      </c>
      <c r="M15" s="21">
        <f aca="true" t="shared" si="16" ref="M15:M22">IF(ISERROR(L15/K15),"",L15/K15)</f>
        <v>0.11241945855281703</v>
      </c>
    </row>
    <row r="16" spans="1:13" ht="13.5">
      <c r="A16" s="14" t="s">
        <v>28</v>
      </c>
      <c r="B16" s="6" t="s">
        <v>19</v>
      </c>
      <c r="C16" s="12">
        <v>27876</v>
      </c>
      <c r="D16" s="12">
        <v>0</v>
      </c>
      <c r="E16" s="12">
        <f t="shared" si="12"/>
        <v>27876</v>
      </c>
      <c r="F16" s="10">
        <v>25731</v>
      </c>
      <c r="G16" s="10">
        <v>25731</v>
      </c>
      <c r="H16" s="10">
        <f t="shared" si="13"/>
        <v>2145</v>
      </c>
      <c r="I16" s="21">
        <f t="shared" si="14"/>
        <v>0.08336248105398159</v>
      </c>
      <c r="J16" s="12">
        <v>2134282</v>
      </c>
      <c r="K16" s="10">
        <v>1913647</v>
      </c>
      <c r="L16" s="10">
        <f t="shared" si="15"/>
        <v>220635</v>
      </c>
      <c r="M16" s="21">
        <f t="shared" si="16"/>
        <v>0.1152955586897688</v>
      </c>
    </row>
    <row r="17" spans="1:13" ht="13.5">
      <c r="A17" s="14" t="s">
        <v>29</v>
      </c>
      <c r="B17" s="6" t="s">
        <v>30</v>
      </c>
      <c r="C17" s="12">
        <v>15114204</v>
      </c>
      <c r="D17" s="12">
        <v>0</v>
      </c>
      <c r="E17" s="12">
        <f t="shared" si="12"/>
        <v>15114204</v>
      </c>
      <c r="F17" s="10">
        <v>14886754</v>
      </c>
      <c r="G17" s="10">
        <v>14886754</v>
      </c>
      <c r="H17" s="10">
        <f t="shared" si="13"/>
        <v>227450</v>
      </c>
      <c r="I17" s="21">
        <f t="shared" si="14"/>
        <v>0.015278683318069204</v>
      </c>
      <c r="J17" s="12">
        <v>2351531256</v>
      </c>
      <c r="K17" s="10">
        <v>2230640225</v>
      </c>
      <c r="L17" s="10">
        <f t="shared" si="15"/>
        <v>120891031</v>
      </c>
      <c r="M17" s="21">
        <f t="shared" si="16"/>
        <v>0.05419566528259841</v>
      </c>
    </row>
    <row r="18" spans="1:13" ht="13.5">
      <c r="A18" s="14" t="s">
        <v>31</v>
      </c>
      <c r="B18" s="6" t="s">
        <v>19</v>
      </c>
      <c r="C18" s="12">
        <v>29183</v>
      </c>
      <c r="D18" s="12">
        <v>0</v>
      </c>
      <c r="E18" s="12">
        <f t="shared" si="12"/>
        <v>29183</v>
      </c>
      <c r="F18" s="10">
        <v>26635</v>
      </c>
      <c r="G18" s="10">
        <v>26635</v>
      </c>
      <c r="H18" s="10">
        <f t="shared" si="13"/>
        <v>2548</v>
      </c>
      <c r="I18" s="21">
        <f t="shared" si="14"/>
        <v>0.09566360052562418</v>
      </c>
      <c r="J18" s="12">
        <v>2210127</v>
      </c>
      <c r="K18" s="10">
        <v>1985718</v>
      </c>
      <c r="L18" s="10">
        <f t="shared" si="15"/>
        <v>224409</v>
      </c>
      <c r="M18" s="21">
        <f t="shared" si="16"/>
        <v>0.11301151523025928</v>
      </c>
    </row>
    <row r="19" spans="1:13" ht="13.5">
      <c r="A19" s="14" t="s">
        <v>32</v>
      </c>
      <c r="B19" s="6" t="s">
        <v>19</v>
      </c>
      <c r="C19" s="12">
        <v>27874</v>
      </c>
      <c r="D19" s="12">
        <v>0</v>
      </c>
      <c r="E19" s="12">
        <f t="shared" si="12"/>
        <v>27874</v>
      </c>
      <c r="F19" s="10">
        <v>25727</v>
      </c>
      <c r="G19" s="10">
        <v>25727</v>
      </c>
      <c r="H19" s="10">
        <f t="shared" si="13"/>
        <v>2147</v>
      </c>
      <c r="I19" s="21">
        <f t="shared" si="14"/>
        <v>0.08345318148248922</v>
      </c>
      <c r="J19" s="12">
        <v>2129854</v>
      </c>
      <c r="K19" s="10">
        <v>1909231</v>
      </c>
      <c r="L19" s="10">
        <f t="shared" si="15"/>
        <v>220623</v>
      </c>
      <c r="M19" s="21">
        <f t="shared" si="16"/>
        <v>0.11555594896584018</v>
      </c>
    </row>
    <row r="20" spans="1:13" ht="13.5">
      <c r="A20" s="14" t="s">
        <v>29</v>
      </c>
      <c r="B20" s="6" t="s">
        <v>30</v>
      </c>
      <c r="C20" s="12">
        <v>14814104</v>
      </c>
      <c r="D20" s="12">
        <v>0</v>
      </c>
      <c r="E20" s="12">
        <f t="shared" si="12"/>
        <v>14814104</v>
      </c>
      <c r="F20" s="10">
        <v>14353704</v>
      </c>
      <c r="G20" s="10">
        <v>14353704</v>
      </c>
      <c r="H20" s="10">
        <f t="shared" si="13"/>
        <v>460400</v>
      </c>
      <c r="I20" s="21">
        <f t="shared" si="14"/>
        <v>0.032075344454643905</v>
      </c>
      <c r="J20" s="12">
        <v>2324257399</v>
      </c>
      <c r="K20" s="10">
        <v>2209068101</v>
      </c>
      <c r="L20" s="10">
        <f t="shared" si="15"/>
        <v>115189298</v>
      </c>
      <c r="M20" s="21">
        <f t="shared" si="16"/>
        <v>0.05214384198832809</v>
      </c>
    </row>
    <row r="21" spans="1:13" ht="13.5">
      <c r="A21" s="14" t="s">
        <v>33</v>
      </c>
      <c r="B21" s="6" t="s">
        <v>19</v>
      </c>
      <c r="C21" s="12">
        <v>8093</v>
      </c>
      <c r="D21" s="12">
        <v>0</v>
      </c>
      <c r="E21" s="12">
        <f t="shared" si="12"/>
        <v>8093</v>
      </c>
      <c r="F21" s="10">
        <v>8523</v>
      </c>
      <c r="G21" s="10">
        <v>8523</v>
      </c>
      <c r="H21" s="10">
        <f t="shared" si="13"/>
        <v>-430</v>
      </c>
      <c r="I21" s="21">
        <f t="shared" si="14"/>
        <v>-0.05045171887832923</v>
      </c>
      <c r="J21" s="12">
        <v>399283</v>
      </c>
      <c r="K21" s="10">
        <v>305335</v>
      </c>
      <c r="L21" s="10">
        <f t="shared" si="15"/>
        <v>93948</v>
      </c>
      <c r="M21" s="21">
        <f t="shared" si="16"/>
        <v>0.3076882768107161</v>
      </c>
    </row>
    <row r="22" spans="1:13" ht="13.5">
      <c r="A22" s="14" t="s">
        <v>34</v>
      </c>
      <c r="B22" s="6" t="s">
        <v>19</v>
      </c>
      <c r="C22" s="12">
        <v>0</v>
      </c>
      <c r="D22" s="12">
        <v>0</v>
      </c>
      <c r="E22" s="12">
        <f t="shared" si="12"/>
        <v>0</v>
      </c>
      <c r="F22" s="10">
        <v>1</v>
      </c>
      <c r="G22" s="10">
        <v>1</v>
      </c>
      <c r="H22" s="10">
        <f t="shared" si="13"/>
        <v>-1</v>
      </c>
      <c r="I22" s="21">
        <f t="shared" si="14"/>
        <v>-1</v>
      </c>
      <c r="J22" s="12">
        <v>374263</v>
      </c>
      <c r="K22" s="10">
        <v>364830</v>
      </c>
      <c r="L22" s="10">
        <f t="shared" si="15"/>
        <v>9433</v>
      </c>
      <c r="M22" s="21">
        <f t="shared" si="16"/>
        <v>0.025855878080201736</v>
      </c>
    </row>
    <row r="23" spans="1:13" ht="14.25">
      <c r="A23" s="13" t="s">
        <v>35</v>
      </c>
      <c r="B23" s="7"/>
      <c r="C23" s="6"/>
      <c r="D23" s="6"/>
      <c r="E23" s="6"/>
      <c r="F23" s="7"/>
      <c r="G23" s="7"/>
      <c r="H23" s="7"/>
      <c r="I23" s="7"/>
      <c r="J23" s="6"/>
      <c r="K23" s="7"/>
      <c r="L23" s="7"/>
      <c r="M23" s="20"/>
    </row>
    <row r="24" spans="1:13" ht="13.5">
      <c r="A24" s="14" t="s">
        <v>27</v>
      </c>
      <c r="B24" s="6" t="s">
        <v>19</v>
      </c>
      <c r="C24" s="12">
        <v>447</v>
      </c>
      <c r="D24" s="12">
        <v>0</v>
      </c>
      <c r="E24" s="12">
        <f aca="true" t="shared" si="17" ref="E24:E31">D24+C24</f>
        <v>447</v>
      </c>
      <c r="F24" s="10">
        <v>542</v>
      </c>
      <c r="G24" s="10">
        <v>542</v>
      </c>
      <c r="H24" s="10">
        <f aca="true" t="shared" si="18" ref="H24:H31">E24-G24</f>
        <v>-95</v>
      </c>
      <c r="I24" s="21">
        <f aca="true" t="shared" si="19" ref="I24:I31">IF(ISERROR(H24/G24),"",H24/G24)</f>
        <v>-0.1752767527675277</v>
      </c>
      <c r="J24" s="12">
        <v>68806</v>
      </c>
      <c r="K24" s="10">
        <v>68232</v>
      </c>
      <c r="L24" s="10">
        <f aca="true" t="shared" si="20" ref="L24:L31">J24-K24</f>
        <v>574</v>
      </c>
      <c r="M24" s="21">
        <f aca="true" t="shared" si="21" ref="M24:M31">IF(ISERROR(L24/K24),"",L24/K24)</f>
        <v>0.008412475085004104</v>
      </c>
    </row>
    <row r="25" spans="1:13" ht="13.5">
      <c r="A25" s="14" t="s">
        <v>36</v>
      </c>
      <c r="B25" s="6" t="s">
        <v>19</v>
      </c>
      <c r="C25" s="12">
        <v>390</v>
      </c>
      <c r="D25" s="12">
        <v>0</v>
      </c>
      <c r="E25" s="12">
        <f t="shared" si="17"/>
        <v>390</v>
      </c>
      <c r="F25" s="10">
        <v>482</v>
      </c>
      <c r="G25" s="10">
        <v>482</v>
      </c>
      <c r="H25" s="10">
        <f t="shared" si="18"/>
        <v>-92</v>
      </c>
      <c r="I25" s="21">
        <f t="shared" si="19"/>
        <v>-0.1908713692946058</v>
      </c>
      <c r="J25" s="12">
        <v>59087</v>
      </c>
      <c r="K25" s="10">
        <v>58524</v>
      </c>
      <c r="L25" s="10">
        <f t="shared" si="20"/>
        <v>563</v>
      </c>
      <c r="M25" s="21">
        <f t="shared" si="21"/>
        <v>0.009619984963433805</v>
      </c>
    </row>
    <row r="26" spans="1:13" ht="13.5">
      <c r="A26" s="14" t="s">
        <v>37</v>
      </c>
      <c r="B26" s="6" t="s">
        <v>19</v>
      </c>
      <c r="C26" s="12">
        <v>57</v>
      </c>
      <c r="D26" s="12">
        <v>0</v>
      </c>
      <c r="E26" s="12">
        <f t="shared" si="17"/>
        <v>57</v>
      </c>
      <c r="F26" s="10">
        <v>60</v>
      </c>
      <c r="G26" s="10">
        <v>60</v>
      </c>
      <c r="H26" s="10">
        <f t="shared" si="18"/>
        <v>-3</v>
      </c>
      <c r="I26" s="21">
        <f t="shared" si="19"/>
        <v>-0.05</v>
      </c>
      <c r="J26" s="12">
        <v>9719</v>
      </c>
      <c r="K26" s="10">
        <v>9708</v>
      </c>
      <c r="L26" s="10">
        <f t="shared" si="20"/>
        <v>11</v>
      </c>
      <c r="M26" s="21">
        <f t="shared" si="21"/>
        <v>0.0011330861145447055</v>
      </c>
    </row>
    <row r="27" spans="1:13" ht="13.5">
      <c r="A27" s="14" t="s">
        <v>38</v>
      </c>
      <c r="B27" s="6" t="s">
        <v>39</v>
      </c>
      <c r="C27" s="12">
        <v>6202</v>
      </c>
      <c r="D27" s="12">
        <v>0</v>
      </c>
      <c r="E27" s="12">
        <f t="shared" si="17"/>
        <v>6202</v>
      </c>
      <c r="F27" s="10">
        <v>15673</v>
      </c>
      <c r="G27" s="10">
        <v>15673</v>
      </c>
      <c r="H27" s="10">
        <f t="shared" si="18"/>
        <v>-9471</v>
      </c>
      <c r="I27" s="21">
        <f t="shared" si="19"/>
        <v>-0.6042876284055382</v>
      </c>
      <c r="J27" s="12">
        <v>47614146</v>
      </c>
      <c r="K27" s="10">
        <v>42299907</v>
      </c>
      <c r="L27" s="10">
        <f t="shared" si="20"/>
        <v>5314239</v>
      </c>
      <c r="M27" s="21">
        <f t="shared" si="21"/>
        <v>0.125632403872661</v>
      </c>
    </row>
    <row r="28" spans="1:13" ht="13.5">
      <c r="A28" s="14" t="s">
        <v>29</v>
      </c>
      <c r="B28" s="6" t="s">
        <v>39</v>
      </c>
      <c r="C28" s="12">
        <v>20533</v>
      </c>
      <c r="D28" s="12">
        <v>0</v>
      </c>
      <c r="E28" s="12">
        <f t="shared" si="17"/>
        <v>20533</v>
      </c>
      <c r="F28" s="10">
        <v>30081</v>
      </c>
      <c r="G28" s="10">
        <v>30081</v>
      </c>
      <c r="H28" s="10">
        <f t="shared" si="18"/>
        <v>-9548</v>
      </c>
      <c r="I28" s="21">
        <f t="shared" si="19"/>
        <v>-0.31740966058309233</v>
      </c>
      <c r="J28" s="12">
        <v>37617340</v>
      </c>
      <c r="K28" s="10">
        <v>32591755</v>
      </c>
      <c r="L28" s="10">
        <f t="shared" si="20"/>
        <v>5025585</v>
      </c>
      <c r="M28" s="21">
        <f t="shared" si="21"/>
        <v>0.15419804794187977</v>
      </c>
    </row>
    <row r="29" spans="1:13" ht="13.5">
      <c r="A29" s="14" t="s">
        <v>40</v>
      </c>
      <c r="B29" s="6" t="s">
        <v>39</v>
      </c>
      <c r="C29" s="12">
        <v>19748</v>
      </c>
      <c r="D29" s="12">
        <v>0</v>
      </c>
      <c r="E29" s="12">
        <f t="shared" si="17"/>
        <v>19748</v>
      </c>
      <c r="F29" s="10">
        <v>25211</v>
      </c>
      <c r="G29" s="10">
        <v>25211</v>
      </c>
      <c r="H29" s="10">
        <f t="shared" si="18"/>
        <v>-5463</v>
      </c>
      <c r="I29" s="21">
        <f t="shared" si="19"/>
        <v>-0.21669112688905637</v>
      </c>
      <c r="J29" s="12">
        <v>23575246</v>
      </c>
      <c r="K29" s="10">
        <v>22056593</v>
      </c>
      <c r="L29" s="10">
        <f t="shared" si="20"/>
        <v>1518653</v>
      </c>
      <c r="M29" s="21">
        <f t="shared" si="21"/>
        <v>0.0688525648544179</v>
      </c>
    </row>
    <row r="30" spans="1:13" ht="13.5">
      <c r="A30" s="14" t="s">
        <v>33</v>
      </c>
      <c r="B30" s="6" t="s">
        <v>19</v>
      </c>
      <c r="C30" s="12">
        <v>275</v>
      </c>
      <c r="D30" s="12">
        <v>0</v>
      </c>
      <c r="E30" s="12">
        <f t="shared" si="17"/>
        <v>275</v>
      </c>
      <c r="F30" s="10">
        <v>293</v>
      </c>
      <c r="G30" s="10">
        <v>293</v>
      </c>
      <c r="H30" s="10">
        <f t="shared" si="18"/>
        <v>-18</v>
      </c>
      <c r="I30" s="21">
        <f t="shared" si="19"/>
        <v>-0.06143344709897611</v>
      </c>
      <c r="J30" s="12">
        <v>20518</v>
      </c>
      <c r="K30" s="10">
        <v>17481</v>
      </c>
      <c r="L30" s="10">
        <f t="shared" si="20"/>
        <v>3037</v>
      </c>
      <c r="M30" s="21">
        <f t="shared" si="21"/>
        <v>0.17373147989245466</v>
      </c>
    </row>
    <row r="31" spans="1:13" ht="13.5">
      <c r="A31" s="14" t="s">
        <v>34</v>
      </c>
      <c r="B31" s="6" t="s">
        <v>19</v>
      </c>
      <c r="C31" s="12">
        <v>0</v>
      </c>
      <c r="D31" s="12">
        <v>0</v>
      </c>
      <c r="E31" s="12">
        <f t="shared" si="17"/>
        <v>0</v>
      </c>
      <c r="F31" s="10">
        <v>0</v>
      </c>
      <c r="G31" s="10">
        <v>0</v>
      </c>
      <c r="H31" s="10">
        <f t="shared" si="18"/>
        <v>0</v>
      </c>
      <c r="I31" s="21">
        <f t="shared" si="19"/>
      </c>
      <c r="J31" s="12">
        <v>26903</v>
      </c>
      <c r="K31" s="10">
        <v>26500</v>
      </c>
      <c r="L31" s="10">
        <f t="shared" si="20"/>
        <v>403</v>
      </c>
      <c r="M31" s="21">
        <f t="shared" si="21"/>
        <v>0.015207547169811321</v>
      </c>
    </row>
    <row r="32" spans="1:13" ht="14.25">
      <c r="A32" s="11" t="s">
        <v>41</v>
      </c>
      <c r="B32" s="7"/>
      <c r="C32" s="6"/>
      <c r="D32" s="6"/>
      <c r="E32" s="6"/>
      <c r="F32" s="7"/>
      <c r="G32" s="7"/>
      <c r="H32" s="7"/>
      <c r="I32" s="7"/>
      <c r="J32" s="6"/>
      <c r="K32" s="7"/>
      <c r="L32" s="7"/>
      <c r="M32" s="7"/>
    </row>
    <row r="33" spans="1:13" ht="13.5">
      <c r="A33" s="14" t="s">
        <v>27</v>
      </c>
      <c r="B33" s="6" t="s">
        <v>19</v>
      </c>
      <c r="C33" s="12">
        <v>11526</v>
      </c>
      <c r="D33" s="12">
        <v>0</v>
      </c>
      <c r="E33" s="12">
        <f aca="true" t="shared" si="22" ref="E33:E36">D33+C33</f>
        <v>11526</v>
      </c>
      <c r="F33" s="10">
        <v>9593</v>
      </c>
      <c r="G33" s="10">
        <v>9593</v>
      </c>
      <c r="H33" s="10">
        <f aca="true" t="shared" si="23" ref="H33:H36">E33-G33</f>
        <v>1933</v>
      </c>
      <c r="I33" s="21">
        <f aca="true" t="shared" si="24" ref="I33:I36">IF(ISERROR(H33/G33),"",H33/G33)</f>
        <v>0.201501094548108</v>
      </c>
      <c r="J33" s="12">
        <v>1326886</v>
      </c>
      <c r="K33" s="10">
        <v>1236300</v>
      </c>
      <c r="L33" s="10">
        <f aca="true" t="shared" si="25" ref="L33:L36">J33-K33</f>
        <v>90586</v>
      </c>
      <c r="M33" s="21">
        <f aca="true" t="shared" si="26" ref="M33:M36">IF(ISERROR(L33/K33),"",L33/K33)</f>
        <v>0.07327185958100785</v>
      </c>
    </row>
    <row r="34" spans="1:13" ht="13.5">
      <c r="A34" s="14" t="s">
        <v>42</v>
      </c>
      <c r="B34" s="6" t="s">
        <v>30</v>
      </c>
      <c r="C34" s="12">
        <v>107918</v>
      </c>
      <c r="D34" s="12">
        <v>0</v>
      </c>
      <c r="E34" s="12">
        <f t="shared" si="22"/>
        <v>107918</v>
      </c>
      <c r="F34" s="10">
        <v>110357</v>
      </c>
      <c r="G34" s="10">
        <v>110357</v>
      </c>
      <c r="H34" s="10">
        <f t="shared" si="23"/>
        <v>-2439</v>
      </c>
      <c r="I34" s="21">
        <f t="shared" si="24"/>
        <v>-0.022100999483494477</v>
      </c>
      <c r="J34" s="12">
        <v>8498224</v>
      </c>
      <c r="K34" s="10">
        <v>7448079</v>
      </c>
      <c r="L34" s="10">
        <f t="shared" si="25"/>
        <v>1050145</v>
      </c>
      <c r="M34" s="21">
        <f t="shared" si="26"/>
        <v>0.1409954164020011</v>
      </c>
    </row>
    <row r="35" spans="1:13" ht="13.5">
      <c r="A35" s="14" t="s">
        <v>43</v>
      </c>
      <c r="B35" s="6" t="s">
        <v>19</v>
      </c>
      <c r="C35" s="12">
        <v>9297</v>
      </c>
      <c r="D35" s="12">
        <v>0</v>
      </c>
      <c r="E35" s="12">
        <f t="shared" si="22"/>
        <v>9297</v>
      </c>
      <c r="F35" s="10">
        <v>8233</v>
      </c>
      <c r="G35" s="10">
        <v>8233</v>
      </c>
      <c r="H35" s="10">
        <f t="shared" si="23"/>
        <v>1064</v>
      </c>
      <c r="I35" s="21">
        <f t="shared" si="24"/>
        <v>0.12923600145754888</v>
      </c>
      <c r="J35" s="12">
        <v>800717</v>
      </c>
      <c r="K35" s="10">
        <v>702502</v>
      </c>
      <c r="L35" s="10">
        <f t="shared" si="25"/>
        <v>98215</v>
      </c>
      <c r="M35" s="21">
        <f t="shared" si="26"/>
        <v>0.13980743115322092</v>
      </c>
    </row>
    <row r="36" spans="1:13" ht="13.5">
      <c r="A36" s="14" t="s">
        <v>44</v>
      </c>
      <c r="B36" s="6" t="s">
        <v>19</v>
      </c>
      <c r="C36" s="12">
        <v>0</v>
      </c>
      <c r="D36" s="12">
        <v>0</v>
      </c>
      <c r="E36" s="12">
        <f t="shared" si="22"/>
        <v>0</v>
      </c>
      <c r="F36" s="10">
        <v>0</v>
      </c>
      <c r="G36" s="10">
        <v>0</v>
      </c>
      <c r="H36" s="10">
        <f t="shared" si="23"/>
        <v>0</v>
      </c>
      <c r="I36" s="21">
        <f t="shared" si="24"/>
      </c>
      <c r="J36" s="12">
        <v>508640</v>
      </c>
      <c r="K36" s="10">
        <v>499657</v>
      </c>
      <c r="L36" s="10">
        <f t="shared" si="25"/>
        <v>8983</v>
      </c>
      <c r="M36" s="21">
        <f t="shared" si="26"/>
        <v>0.01797833313653166</v>
      </c>
    </row>
    <row r="37" spans="1:13" ht="14.25">
      <c r="A37" s="13" t="s">
        <v>17</v>
      </c>
      <c r="B37" s="7"/>
      <c r="C37" s="6"/>
      <c r="D37" s="6"/>
      <c r="E37" s="6"/>
      <c r="F37" s="7"/>
      <c r="G37" s="7"/>
      <c r="H37" s="7"/>
      <c r="I37" s="7"/>
      <c r="J37" s="6"/>
      <c r="K37" s="7"/>
      <c r="L37" s="7"/>
      <c r="M37" s="7"/>
    </row>
    <row r="38" spans="1:13" ht="14.25">
      <c r="A38" s="15" t="s">
        <v>45</v>
      </c>
      <c r="B38" s="6" t="s">
        <v>17</v>
      </c>
      <c r="C38" s="12">
        <v>2</v>
      </c>
      <c r="D38" s="12">
        <v>0</v>
      </c>
      <c r="E38" s="12">
        <f>D38+C38</f>
        <v>2</v>
      </c>
      <c r="F38" s="10">
        <v>3</v>
      </c>
      <c r="G38" s="10">
        <v>3</v>
      </c>
      <c r="H38" s="10">
        <f>E38-G38</f>
        <v>-1</v>
      </c>
      <c r="I38" s="21">
        <f>IF(ISERROR(H38/G38),"",H38/G38)</f>
        <v>-0.3333333333333333</v>
      </c>
      <c r="J38" s="12">
        <v>1681</v>
      </c>
      <c r="K38" s="10">
        <v>1753</v>
      </c>
      <c r="L38" s="10">
        <f>J38-K38</f>
        <v>-72</v>
      </c>
      <c r="M38" s="21">
        <f>IF(ISERROR(L38/K38),"",L38/K38)</f>
        <v>-0.04107244723331432</v>
      </c>
    </row>
    <row r="39" spans="1:13" ht="14.25">
      <c r="A39" s="15" t="s">
        <v>46</v>
      </c>
      <c r="B39" s="6" t="s">
        <v>17</v>
      </c>
      <c r="C39" s="12">
        <v>0</v>
      </c>
      <c r="D39" s="12">
        <v>0</v>
      </c>
      <c r="E39" s="12">
        <f>D39+C39</f>
        <v>0</v>
      </c>
      <c r="F39" s="10">
        <v>0</v>
      </c>
      <c r="G39" s="10">
        <v>0</v>
      </c>
      <c r="H39" s="10">
        <f>E39-G39</f>
        <v>0</v>
      </c>
      <c r="I39" s="21">
        <f>IF(ISERROR(H39/G39),"",H39/G39)</f>
      </c>
      <c r="J39" s="12">
        <v>228</v>
      </c>
      <c r="K39" s="10">
        <v>240</v>
      </c>
      <c r="L39" s="10">
        <f>J39-K39</f>
        <v>-12</v>
      </c>
      <c r="M39" s="21">
        <f>IF(ISERROR(L39/K39),"",L39/K39)</f>
        <v>-0.05</v>
      </c>
    </row>
    <row r="40" spans="1:13" ht="13.5">
      <c r="A40" s="16" t="s">
        <v>47</v>
      </c>
      <c r="B40" s="16"/>
      <c r="C40" s="16"/>
      <c r="D40" s="16"/>
      <c r="E40" s="16"/>
      <c r="F40" s="16"/>
      <c r="G40" s="17"/>
      <c r="H40" s="18"/>
      <c r="I40" s="22"/>
      <c r="J40" s="17"/>
      <c r="K40" s="17"/>
      <c r="L40" s="18"/>
      <c r="M40" s="23"/>
    </row>
  </sheetData>
  <sheetProtection/>
  <mergeCells count="7">
    <mergeCell ref="A1:M1"/>
    <mergeCell ref="C3:E3"/>
    <mergeCell ref="F3:G3"/>
    <mergeCell ref="J3:M3"/>
    <mergeCell ref="A40:F40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袁野</dc:creator>
  <cp:keywords/>
  <dc:description/>
  <cp:lastModifiedBy>张涛（boss）</cp:lastModifiedBy>
  <dcterms:created xsi:type="dcterms:W3CDTF">2021-05-10T07:27:03Z</dcterms:created>
  <dcterms:modified xsi:type="dcterms:W3CDTF">2022-04-28T08:16:20Z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63C1998A606343F29D1EC4512EDB9EF2</vt:lpwstr>
  </property>
</Properties>
</file>